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23180" yWindow="0" windowWidth="38860" windowHeight="24440" tabRatio="670"/>
  </bookViews>
  <sheets>
    <sheet name="Figures for paper" sheetId="1" r:id="rId1"/>
    <sheet name="gaku-jk1521.csv" sheetId="2" r:id="rId2"/>
    <sheet name="Quarterly working age pop" sheetId="18" r:id="rId3"/>
    <sheet name="GDPC1" sheetId="3" r:id="rId4"/>
    <sheet name="U.S. quarterly working age" sheetId="16" r:id="rId5"/>
    <sheet name="German GDP" sheetId="8" r:id="rId6"/>
    <sheet name="Germany quarterly working age" sheetId="7" r:id="rId7"/>
    <sheet name="Japan, Mar. 2013 pop rpt." sheetId="12" r:id="rId8"/>
    <sheet name="Japan, Apr. 2013 pop. rpt" sheetId="11" r:id="rId9"/>
    <sheet name="Japan, May. 2013 pop. rpt" sheetId="13" r:id="rId10"/>
    <sheet name="Japan, Apr 2015 pop. rpt" sheetId="14" r:id="rId11"/>
    <sheet name="Japan, May 2015 pop. rpt." sheetId="10" r:id="rId12"/>
    <sheet name="Japan, Jun 2015 pop. rpt" sheetId="15" r:id="rId13"/>
    <sheet name="U.S. POP" sheetId="17" r:id="rId14"/>
  </sheets>
  <definedNames>
    <definedName name="_xlnm.Print_Area" localSheetId="5">'German GDP'!$A$1:$J$133</definedName>
    <definedName name="_xlnm.Print_Area" localSheetId="10">'Japan, Apr 2015 pop. rpt'!$A$1:$M$44</definedName>
    <definedName name="_xlnm.Print_Area" localSheetId="8">'Japan, Apr. 2013 pop. rpt'!$A$1:$M$39</definedName>
    <definedName name="_xlnm.Print_Area" localSheetId="12">'Japan, Jun 2015 pop. rpt'!$A$1:$M$44</definedName>
    <definedName name="_xlnm.Print_Area" localSheetId="7">'Japan, Mar. 2013 pop rpt.'!$A$1:$M$39</definedName>
    <definedName name="_xlnm.Print_Area" localSheetId="11">'Japan, May 2015 pop. rpt.'!$A$1:$M$44</definedName>
    <definedName name="_xlnm.Print_Area" localSheetId="9">'Japan, May. 2013 pop. rpt'!$A$1:$M$39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  <c r="E4" i="1"/>
  <c r="E3" i="1"/>
  <c r="E2" i="1"/>
  <c r="B201" i="18"/>
  <c r="B200" i="18"/>
  <c r="E199" i="18"/>
  <c r="E34" i="1"/>
  <c r="E33" i="1"/>
  <c r="B61" i="7"/>
  <c r="B60" i="7"/>
  <c r="E59" i="7"/>
  <c r="B173" i="16"/>
  <c r="E172" i="16"/>
  <c r="E23" i="1"/>
  <c r="E22" i="1"/>
  <c r="E21" i="1"/>
  <c r="E20" i="1"/>
  <c r="E19" i="1"/>
  <c r="E18" i="1"/>
  <c r="E17" i="1"/>
  <c r="E16" i="1"/>
  <c r="E15" i="1"/>
  <c r="E14" i="1"/>
  <c r="E24" i="1"/>
  <c r="E25" i="1"/>
  <c r="E26" i="1"/>
  <c r="E27" i="1"/>
  <c r="E28" i="1"/>
  <c r="E29" i="1"/>
  <c r="E30" i="1"/>
  <c r="E31" i="1"/>
  <c r="E32" i="1"/>
  <c r="E13" i="1"/>
  <c r="D23" i="1"/>
  <c r="G23" i="1"/>
  <c r="H23" i="1"/>
  <c r="D13" i="1"/>
  <c r="G13" i="1"/>
  <c r="H13" i="1"/>
  <c r="H45" i="1"/>
  <c r="G45" i="1"/>
  <c r="H40" i="1"/>
  <c r="G40" i="1"/>
  <c r="F23" i="1"/>
  <c r="F13" i="1"/>
  <c r="F45" i="1"/>
  <c r="E45" i="1"/>
  <c r="D45" i="1"/>
  <c r="D12" i="1"/>
  <c r="G12" i="1"/>
  <c r="H12" i="1"/>
  <c r="D2" i="1"/>
  <c r="G2" i="1"/>
  <c r="H2" i="1"/>
  <c r="H44" i="1"/>
  <c r="H39" i="1"/>
  <c r="G44" i="1"/>
  <c r="G39" i="1"/>
  <c r="F2" i="1"/>
  <c r="F12" i="1"/>
  <c r="F44" i="1"/>
  <c r="E44" i="1"/>
  <c r="D44" i="1"/>
  <c r="D34" i="1"/>
  <c r="F34" i="1"/>
  <c r="D24" i="1"/>
  <c r="F24" i="1"/>
  <c r="F41" i="1"/>
  <c r="E41" i="1"/>
  <c r="D41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D4" i="1"/>
  <c r="D3" i="1"/>
  <c r="F40" i="1"/>
  <c r="E40" i="1"/>
  <c r="D40" i="1"/>
  <c r="F39" i="1"/>
  <c r="E39" i="1"/>
  <c r="D39" i="1"/>
  <c r="D5" i="1"/>
  <c r="D6" i="1"/>
  <c r="D7" i="1"/>
  <c r="D8" i="1"/>
  <c r="D9" i="1"/>
  <c r="D10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11" i="1"/>
  <c r="B97" i="2"/>
  <c r="B98" i="2"/>
  <c r="N94" i="2"/>
  <c r="B92" i="2"/>
  <c r="AG91" i="2"/>
  <c r="AF91" i="2"/>
  <c r="R91" i="2"/>
  <c r="N91" i="2"/>
  <c r="M91" i="2"/>
  <c r="L91" i="2"/>
  <c r="J91" i="2"/>
  <c r="I91" i="2"/>
  <c r="G91" i="2"/>
  <c r="F91" i="2"/>
  <c r="E91" i="2"/>
  <c r="D91" i="2"/>
  <c r="C91" i="2"/>
  <c r="B91" i="2"/>
</calcChain>
</file>

<file path=xl/sharedStrings.xml><?xml version="1.0" encoding="utf-8"?>
<sst xmlns="http://schemas.openxmlformats.org/spreadsheetml/2006/main" count="890" uniqueCount="252">
  <si>
    <t>GDP</t>
  </si>
  <si>
    <t>Working age population</t>
  </si>
  <si>
    <t>year</t>
  </si>
  <si>
    <t>quarter</t>
  </si>
  <si>
    <t>country</t>
  </si>
  <si>
    <t>Japan</t>
  </si>
  <si>
    <t>Real Gross Domestic Product (seasonally adjusted series)</t>
  </si>
  <si>
    <t>&lt;cf&gt;</t>
  </si>
  <si>
    <t>(Billions of Chained (2005) Yen)</t>
  </si>
  <si>
    <t>GDP(Expenditure Approach)</t>
  </si>
  <si>
    <t>PrivateConsumption</t>
  </si>
  <si>
    <t>Consumption ofHouseholds</t>
  </si>
  <si>
    <t>ExcludingImputed Rent</t>
  </si>
  <si>
    <t>PrivateResidentialInvestment</t>
  </si>
  <si>
    <t>Private Non-Resi.Investment</t>
  </si>
  <si>
    <t>Changein PrivateInventories</t>
  </si>
  <si>
    <t>GovernmentConsumption</t>
  </si>
  <si>
    <t>PublicInvestment</t>
  </si>
  <si>
    <t>Changein PublicInventories</t>
  </si>
  <si>
    <t>Goods &amp; Services</t>
  </si>
  <si>
    <t>Residual</t>
  </si>
  <si>
    <t>TradingGains/Losses</t>
  </si>
  <si>
    <t>GDI</t>
  </si>
  <si>
    <t>Income from /to the Rest of the World</t>
  </si>
  <si>
    <t>GNI</t>
  </si>
  <si>
    <t>DomesticDemand</t>
  </si>
  <si>
    <t>PrivateDemand</t>
  </si>
  <si>
    <t>PublicDemand</t>
  </si>
  <si>
    <t>Gross Fixed CapitalFormation</t>
  </si>
  <si>
    <t>Export</t>
  </si>
  <si>
    <t>Import</t>
  </si>
  <si>
    <t>Net Exports</t>
  </si>
  <si>
    <t>Exports</t>
  </si>
  <si>
    <t>Imports</t>
  </si>
  <si>
    <t>Net</t>
  </si>
  <si>
    <t>Receipt</t>
  </si>
  <si>
    <t>Payment</t>
  </si>
  <si>
    <t>Excluding FISIM</t>
  </si>
  <si>
    <t>1994/ 1- 3.</t>
  </si>
  <si>
    <t>4- 6.</t>
  </si>
  <si>
    <t>7- 9.</t>
  </si>
  <si>
    <t>10-12.</t>
  </si>
  <si>
    <t>1995/ 1- 3.</t>
  </si>
  <si>
    <t>1996/ 1- 3.</t>
  </si>
  <si>
    <t>1997/ 1- 3.</t>
  </si>
  <si>
    <t>1998/ 1- 3.</t>
  </si>
  <si>
    <t>1999/ 1- 3.</t>
  </si>
  <si>
    <t>2000/ 1- 3.</t>
  </si>
  <si>
    <t>2001/ 1- 3.</t>
  </si>
  <si>
    <t>2002/ 1- 3.</t>
  </si>
  <si>
    <t>2003/ 1- 3.</t>
  </si>
  <si>
    <t>2004/ 1- 3.</t>
  </si>
  <si>
    <t>2005/ 1- 3.</t>
  </si>
  <si>
    <t>2006/ 1- 3.</t>
  </si>
  <si>
    <t>2007/ 1- 3.</t>
  </si>
  <si>
    <t>2008/ 1- 3.</t>
  </si>
  <si>
    <t>2009/ 1- 3.</t>
  </si>
  <si>
    <t>2010/ 1- 3.</t>
  </si>
  <si>
    <t>2011/ 1- 3.</t>
  </si>
  <si>
    <t>2012/ 1- 3.</t>
  </si>
  <si>
    <t>2013/ 1- 3.</t>
  </si>
  <si>
    <t>2014/ 1- 3.</t>
  </si>
  <si>
    <t>2015/ 1- 3.</t>
  </si>
  <si>
    <t>Q4 2012-Q2 2015</t>
  </si>
  <si>
    <t>Annualized</t>
  </si>
  <si>
    <t>Q4 2013 to Q2 2015</t>
  </si>
  <si>
    <t>Counterfactual with flat import volumes</t>
  </si>
  <si>
    <t>2015:Q2</t>
  </si>
  <si>
    <t>Title:</t>
  </si>
  <si>
    <t>Real Gross Domestic Product</t>
  </si>
  <si>
    <t>Series ID:</t>
  </si>
  <si>
    <t>GDPC1</t>
  </si>
  <si>
    <t>Source:</t>
  </si>
  <si>
    <t>US. Bureau of Economic Analysis</t>
  </si>
  <si>
    <t>Release:</t>
  </si>
  <si>
    <t>Gross Domestic Product</t>
  </si>
  <si>
    <t>Seasonal Adjustment:</t>
  </si>
  <si>
    <t>Seasonally Adjusted Annual Rate</t>
  </si>
  <si>
    <t>Frequency:</t>
  </si>
  <si>
    <t>Quarterly</t>
  </si>
  <si>
    <t>Units:</t>
  </si>
  <si>
    <t>Billions of Chained 2009 Dollars</t>
  </si>
  <si>
    <t>Date Range:</t>
  </si>
  <si>
    <t>1947-01-01 to 2015-04-01</t>
  </si>
  <si>
    <t>Last Updated:</t>
  </si>
  <si>
    <t>2015-07-30 8:36 AM CDT</t>
  </si>
  <si>
    <t>Notes:</t>
  </si>
  <si>
    <t>BEA Account Code: A191RX1</t>
  </si>
  <si>
    <t/>
  </si>
  <si>
    <t>Real gross domestic product is the inflation adjusted value of the</t>
  </si>
  <si>
    <t>goods and services produced by labor and property located in the</t>
  </si>
  <si>
    <t xml:space="preserve">United States. </t>
  </si>
  <si>
    <t xml:space="preserve"> </t>
  </si>
  <si>
    <t>For more information see the Guide to the National Income and Product</t>
  </si>
  <si>
    <t>Accounts of the United States (NIPA) -</t>
  </si>
  <si>
    <t>(http://www.bea.gov/national/pdf/nipaguid.pdf)</t>
  </si>
  <si>
    <t>DATE</t>
  </si>
  <si>
    <t>VALUE</t>
  </si>
  <si>
    <t>U.S.</t>
  </si>
  <si>
    <t>Working Age Population: Aged 15-64: All Persons for the United States©</t>
  </si>
  <si>
    <t>Main Economic Indicators (Not a Press Release)</t>
  </si>
  <si>
    <t>Seasonally Adjusted</t>
  </si>
  <si>
    <t>Persons</t>
  </si>
  <si>
    <t>OECD descriptor ID: LFWA64TT</t>
  </si>
  <si>
    <t>OECD unit ID: STSA</t>
  </si>
  <si>
    <t>OECD country ID: USA</t>
  </si>
  <si>
    <t>All OECD data should be cited as follows: OECD, "Main Economic</t>
  </si>
  <si>
    <t>Indicators - complete database", Main Economic Indicators</t>
  </si>
  <si>
    <t>(database),http://dx.doi.org/10.1787/data-00052-en (Accessed on date)</t>
  </si>
  <si>
    <t>Copyright, 2014, OECD. Reprinted with permission.</t>
  </si>
  <si>
    <t>Organisation for Economic Co-operation and Development</t>
  </si>
  <si>
    <t>2015-04-29 1:36 PM CDT</t>
  </si>
  <si>
    <t>2012:Q4-2015Q2 (annualized)</t>
  </si>
  <si>
    <t>GDP per working age</t>
  </si>
  <si>
    <t>Germany</t>
  </si>
  <si>
    <t>OECD country ID: DEU</t>
  </si>
  <si>
    <t>2015-04-03 11:51 AM CDT</t>
  </si>
  <si>
    <t>2005-01-01 to 2014-10-01</t>
  </si>
  <si>
    <t>LFWA64TTDEQ647S</t>
  </si>
  <si>
    <t>Working Age Population: Aged 15-64: All Persons for Germany©</t>
  </si>
  <si>
    <t>by calendar factors. – 4) Change on the same quarter of the preceding year. – 5) Change on the previous quarter.</t>
  </si>
  <si>
    <t>1) Source: Deutsche Bundesbank. – 2) Change of the calendar factors on the same quarter of the preceding year. – 3) Unadjusted figures divided</t>
  </si>
  <si>
    <t>Q4</t>
  </si>
  <si>
    <t>Q3</t>
  </si>
  <si>
    <t>Q2</t>
  </si>
  <si>
    <t>Q1</t>
  </si>
  <si>
    <t xml:space="preserve">X  </t>
  </si>
  <si>
    <t>% 5)</t>
  </si>
  <si>
    <t>2010=100</t>
  </si>
  <si>
    <t>% 4)</t>
  </si>
  <si>
    <t>seasonally and calendar-adjusted</t>
  </si>
  <si>
    <t>calendar-adjusted 3)</t>
  </si>
  <si>
    <t>calendar effect 2)</t>
  </si>
  <si>
    <t>calendar factors 1)</t>
  </si>
  <si>
    <t>Figures using Census X-12-ARIMA</t>
  </si>
  <si>
    <t>Unadjusted figures</t>
  </si>
  <si>
    <t>Quarter</t>
  </si>
  <si>
    <t>1.1 Results using Census X-12-ARIMA</t>
  </si>
  <si>
    <t>1 Gross domestic product, price-adjusted</t>
  </si>
  <si>
    <t>2012:Q4-2015Q2</t>
  </si>
  <si>
    <t>Not Seasonally Adjusted</t>
  </si>
  <si>
    <t xml:space="preserve"> Final estimates for this month's population will be computed 5 months later using updated sources. </t>
  </si>
  <si>
    <t>*</t>
  </si>
  <si>
    <t xml:space="preserve"> Based on the 2010 Population Census. </t>
  </si>
  <si>
    <t xml:space="preserve"> Figures may not add up to the totals because of rounding. </t>
  </si>
  <si>
    <t>Notes)</t>
  </si>
  <si>
    <t>and over</t>
  </si>
  <si>
    <t xml:space="preserve">    85</t>
    <phoneticPr fontId="5"/>
  </si>
  <si>
    <t xml:space="preserve">  75</t>
    <phoneticPr fontId="5"/>
  </si>
  <si>
    <t>15 - 64</t>
  </si>
  <si>
    <t>years old</t>
  </si>
  <si>
    <t xml:space="preserve">  0 - 14 </t>
  </si>
  <si>
    <r>
      <t xml:space="preserve">           </t>
    </r>
    <r>
      <rPr>
        <sz val="10"/>
        <rFont val="Times New Roman"/>
        <family val="1"/>
      </rPr>
      <t xml:space="preserve">  Percentage distribution  (%)</t>
    </r>
  </si>
  <si>
    <t xml:space="preserve">  75</t>
  </si>
  <si>
    <t>Regrouped</t>
  </si>
  <si>
    <t>95 - 99</t>
    <phoneticPr fontId="5"/>
  </si>
  <si>
    <t>90 - 94</t>
    <phoneticPr fontId="5"/>
  </si>
  <si>
    <t>85 - 89</t>
    <phoneticPr fontId="5"/>
  </si>
  <si>
    <t>80 - 84</t>
  </si>
  <si>
    <t>75 - 79</t>
  </si>
  <si>
    <t>70 - 74</t>
  </si>
  <si>
    <t>65 - 69</t>
  </si>
  <si>
    <t>60 - 64</t>
  </si>
  <si>
    <t>55 - 59</t>
  </si>
  <si>
    <t>50 - 54</t>
  </si>
  <si>
    <t>45 - 49</t>
  </si>
  <si>
    <t>40 - 44</t>
  </si>
  <si>
    <t>35 - 39</t>
  </si>
  <si>
    <t>30 - 34</t>
  </si>
  <si>
    <t>25 - 29</t>
  </si>
  <si>
    <t>20 - 24</t>
  </si>
  <si>
    <t>15 - 19</t>
  </si>
  <si>
    <t>10 - 14</t>
  </si>
  <si>
    <t xml:space="preserve">  5 - 9</t>
  </si>
  <si>
    <t xml:space="preserve">  0 - 4</t>
  </si>
  <si>
    <t xml:space="preserve">  Total</t>
  </si>
  <si>
    <t xml:space="preserve">        Population   (Thousand persons)</t>
  </si>
  <si>
    <t>Population (Ten thousand persons)</t>
  </si>
  <si>
    <t>Female</t>
  </si>
  <si>
    <t>Male</t>
  </si>
  <si>
    <t>Both sexes</t>
    <phoneticPr fontId="5"/>
  </si>
  <si>
    <t xml:space="preserve"> Female</t>
  </si>
  <si>
    <t>Japanese  population</t>
  </si>
  <si>
    <t xml:space="preserve">   Total  population</t>
  </si>
  <si>
    <t>Total  population</t>
  </si>
  <si>
    <t>Age groups</t>
  </si>
  <si>
    <t>December 1, 2014  (Final estimates)</t>
    <phoneticPr fontId="5"/>
  </si>
  <si>
    <t>May. 1, 2015 (Provisional estimates)</t>
    <phoneticPr fontId="5"/>
  </si>
  <si>
    <t>Population Estimates by Age (5-Year Age Group) and Sex</t>
  </si>
  <si>
    <t xml:space="preserve">             Percentage distribution  (%)</t>
  </si>
  <si>
    <t>Both sexes</t>
  </si>
  <si>
    <t>November 1, 2012  (Final estimates)</t>
    <phoneticPr fontId="5"/>
  </si>
  <si>
    <t>Apr. 1, 2013 (Provisional estimates)</t>
  </si>
  <si>
    <t>October 1, 2012  (Final estimates)</t>
  </si>
  <si>
    <t>Mar. 1, 2013 (Provisional estimates)</t>
  </si>
  <si>
    <t>December 1, 2012  (Final estimates)</t>
  </si>
  <si>
    <t>May 1, 2013 (Provisional estimates)</t>
  </si>
  <si>
    <t>Population</t>
  </si>
  <si>
    <t>GDP per capita</t>
  </si>
  <si>
    <t xml:space="preserve">    85</t>
    <phoneticPr fontId="5"/>
  </si>
  <si>
    <t xml:space="preserve">  75</t>
    <phoneticPr fontId="5"/>
  </si>
  <si>
    <t>95 - 99</t>
    <phoneticPr fontId="5"/>
  </si>
  <si>
    <t>90 - 94</t>
    <phoneticPr fontId="5"/>
  </si>
  <si>
    <t>85 - 89</t>
    <phoneticPr fontId="5"/>
  </si>
  <si>
    <t>Both sexes</t>
    <phoneticPr fontId="5"/>
  </si>
  <si>
    <t>November 1, 2014  (Final estimates)</t>
    <phoneticPr fontId="5"/>
  </si>
  <si>
    <t>Apr. 1, 2015 (Provisional estimates)</t>
    <phoneticPr fontId="5"/>
  </si>
  <si>
    <t>January 1, 2015  (Final estimates)</t>
    <phoneticPr fontId="5"/>
  </si>
  <si>
    <t>June 1, 2015 (Provisional estimates)</t>
    <phoneticPr fontId="5"/>
  </si>
  <si>
    <t>to the power of t divided by 3653.</t>
  </si>
  <si>
    <t>census count divided by the April 1, 2000 postcensal estimate raised</t>
  </si>
  <si>
    <t>at time t multiplied by a function. The function is the April 1, 2000</t>
  </si>
  <si>
    <t>formula: the population at time t is equal to the postcensal estimate</t>
  </si>
  <si>
    <t>function of time and the postcensal estimates,using the following</t>
  </si>
  <si>
    <t>for the 1980s. This method produces an intercensal estimate as a</t>
  </si>
  <si>
    <t>1990s for distributing the error of closure is the same that was used</t>
  </si>
  <si>
    <t>error of closure over the decade by month. The method used for the</t>
  </si>
  <si>
    <t>2000 are derived from the postcensal estimates by distributing the</t>
  </si>
  <si>
    <t>to the United States. Intercensal population estimates for 1990 to</t>
  </si>
  <si>
    <t>born), and net movement of the U.S. armed forces and civilian citizens</t>
  </si>
  <si>
    <t>residents, net international migration (incl legal &amp; residual foreign</t>
  </si>
  <si>
    <t>and April 1, 2000-- births to U.S. resident women, deaths to U.S.</t>
  </si>
  <si>
    <t>estimates of the components of population change between April 1, 1990</t>
  </si>
  <si>
    <t>updating the resident population enumerated in the 1990 census by</t>
  </si>
  <si>
    <t>closure). The postcensal estimates for 1990 to 2000 were produced by</t>
  </si>
  <si>
    <t>between the postcensal estimates in 2000 and census counts (error of</t>
  </si>
  <si>
    <t>estimates prepared previously for the U. S. to account for differences</t>
  </si>
  <si>
    <t>population are produced by converting the 1990-2000 postcensal</t>
  </si>
  <si>
    <t>The intercensal estimates for 1990-2000 for the United States</t>
  </si>
  <si>
    <t>2015-07-30 4:26 PM CDT</t>
  </si>
  <si>
    <t>1952-01-01 to 2015-07-01</t>
  </si>
  <si>
    <t>Thousands</t>
  </si>
  <si>
    <t>Monthly</t>
  </si>
  <si>
    <t>Monthly National Population Estimates (Not a Press Release)</t>
  </si>
  <si>
    <t>US. Bureau of the Census</t>
  </si>
  <si>
    <t>POP</t>
  </si>
  <si>
    <t>Total Population: All Ages including Armed Forces Overseas</t>
  </si>
  <si>
    <t>LFWA64TTUSQ647S</t>
  </si>
  <si>
    <t>Organization for Economic Co-operation and Development</t>
  </si>
  <si>
    <t>1977-01-01 to 2015-01-01</t>
  </si>
  <si>
    <t>2015-06-08 2:05 PM CDT</t>
  </si>
  <si>
    <t>2015 Q2 (imputed)</t>
  </si>
  <si>
    <t>Average quarterly growth rate 2014:Q1-2015:Q1</t>
  </si>
  <si>
    <t>Average quarterly growth rate 2013:Q4-2014:Q4</t>
  </si>
  <si>
    <t>2015 Q1, imputed</t>
  </si>
  <si>
    <t>2015, Q2, imputed</t>
  </si>
  <si>
    <t>Working Age Population: Aged 15-64: All Persons for Japan©</t>
  </si>
  <si>
    <t>LFWA64TTJPQ647S</t>
  </si>
  <si>
    <t>1970-01-01 to 2014-10-01</t>
  </si>
  <si>
    <t>OECD country ID: JPN</t>
  </si>
  <si>
    <t>2015 Q1</t>
  </si>
  <si>
    <t>2015Q2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</si>
</sst>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-;\-* #,##0.00_-;_-* &quot;-&quot;??_-;_-@_-"/>
    <numFmt numFmtId="164" formatCode="0.0%"/>
    <numFmt numFmtId="165" formatCode="yyyy\-mm\-dd"/>
    <numFmt numFmtId="166" formatCode="0.0"/>
    <numFmt numFmtId="167" formatCode="0.0000000"/>
    <numFmt numFmtId="168" formatCode="0.0000"/>
    <numFmt numFmtId="169" formatCode="#\ ##0.0\ \ ;\–#\ ##0.0\ \ "/>
    <numFmt numFmtId="170" formatCode="#\ ##0.00\ ;\–#\ ##0.00\ "/>
    <numFmt numFmtId="171" formatCode="0\ "/>
    <numFmt numFmtId="172" formatCode="#\ ##0.0\ \ \ ;\-#\ ##0.0\ \ \ "/>
    <numFmt numFmtId="173" formatCode="@\ *."/>
    <numFmt numFmtId="174" formatCode="\ \ \ \ \ \ \ \ \ \ @\ *."/>
    <numFmt numFmtId="175" formatCode="\ \ \ \ \ \ \ \ \ \ \ \ @\ *."/>
    <numFmt numFmtId="176" formatCode="\ \ \ \ \ \ \ \ \ \ \ \ @"/>
    <numFmt numFmtId="177" formatCode="\ \ \ \ \ \ \ \ \ \ \ \ \ @\ *."/>
    <numFmt numFmtId="178" formatCode="\ @\ *."/>
    <numFmt numFmtId="179" formatCode="\ @"/>
    <numFmt numFmtId="180" formatCode="\ \ @\ *."/>
    <numFmt numFmtId="181" formatCode="\ \ @"/>
    <numFmt numFmtId="182" formatCode="\ \ \ @\ *."/>
    <numFmt numFmtId="183" formatCode="\ \ \ @"/>
    <numFmt numFmtId="184" formatCode="\ \ \ \ @\ *."/>
    <numFmt numFmtId="185" formatCode="\ \ \ \ @"/>
    <numFmt numFmtId="186" formatCode="\ \ \ \ \ \ @\ *."/>
    <numFmt numFmtId="187" formatCode="\ \ \ \ \ \ @"/>
    <numFmt numFmtId="188" formatCode="\ \ \ \ \ \ \ @\ *."/>
    <numFmt numFmtId="189" formatCode="\ \ \ \ \ \ \ \ \ @\ *."/>
    <numFmt numFmtId="190" formatCode="\ \ \ \ \ \ \ \ \ @"/>
    <numFmt numFmtId="191" formatCode="##\ ###"/>
    <numFmt numFmtId="192" formatCode="_-* #,##0_-;\-* #,##0_-;_-* &quot;-&quot;??_-;_-@_-"/>
    <numFmt numFmtId="193" formatCode="0.000000"/>
  </numFmts>
  <fonts count="2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Terminal"/>
    </font>
    <font>
      <sz val="8"/>
      <name val="MetaNormalLF-Roman"/>
      <family val="2"/>
    </font>
    <font>
      <i/>
      <sz val="8"/>
      <color indexed="8"/>
      <name val="MetaNormalLF-Roman"/>
      <family val="2"/>
    </font>
    <font>
      <sz val="8"/>
      <color indexed="8"/>
      <name val="MetaNormalLF-Roman"/>
      <family val="2"/>
    </font>
    <font>
      <b/>
      <sz val="8"/>
      <name val="MetaNormalLF-Roman"/>
      <family val="2"/>
    </font>
    <font>
      <b/>
      <sz val="10"/>
      <name val="MetaNormalLF-Roman"/>
      <family val="2"/>
    </font>
    <font>
      <b/>
      <sz val="9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2"/>
      <name val="ＭＳ ・団"/>
      <family val="1"/>
    </font>
    <font>
      <sz val="12"/>
      <name val="Times New Roman"/>
      <family val="1"/>
    </font>
    <font>
      <sz val="9"/>
      <name val="ＭＳ 明朝"/>
      <family val="1"/>
      <charset val="128"/>
    </font>
    <font>
      <sz val="9"/>
      <name val="Times New Roman"/>
      <family val="1"/>
    </font>
    <font>
      <sz val="10"/>
      <name val="Times New Roman"/>
      <family val="1"/>
    </font>
    <font>
      <sz val="14"/>
      <name val="明朝"/>
      <family val="1"/>
    </font>
    <font>
      <sz val="11"/>
      <name val="Times New Roman"/>
      <family val="1"/>
    </font>
    <font>
      <sz val="14"/>
      <name val="・団"/>
      <family val="1"/>
    </font>
    <font>
      <sz val="13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148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38" fontId="6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8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73" fontId="15" fillId="0" borderId="0"/>
    <xf numFmtId="173" fontId="15" fillId="0" borderId="0"/>
    <xf numFmtId="49" fontId="15" fillId="0" borderId="0"/>
    <xf numFmtId="49" fontId="15" fillId="0" borderId="0"/>
    <xf numFmtId="174" fontId="15" fillId="0" borderId="0">
      <alignment horizontal="center"/>
    </xf>
    <xf numFmtId="174" fontId="15" fillId="0" borderId="0">
      <alignment horizontal="center"/>
    </xf>
    <xf numFmtId="175" fontId="15" fillId="0" borderId="0"/>
    <xf numFmtId="175" fontId="15" fillId="0" borderId="0"/>
    <xf numFmtId="176" fontId="15" fillId="0" borderId="0"/>
    <xf numFmtId="176" fontId="15" fillId="0" borderId="0"/>
    <xf numFmtId="177" fontId="15" fillId="0" borderId="0"/>
    <xf numFmtId="177" fontId="15" fillId="0" borderId="0"/>
    <xf numFmtId="178" fontId="15" fillId="0" borderId="0"/>
    <xf numFmtId="178" fontId="15" fillId="0" borderId="0"/>
    <xf numFmtId="179" fontId="16" fillId="0" borderId="0"/>
    <xf numFmtId="180" fontId="17" fillId="0" borderId="0"/>
    <xf numFmtId="181" fontId="16" fillId="0" borderId="0"/>
    <xf numFmtId="182" fontId="15" fillId="0" borderId="0"/>
    <xf numFmtId="182" fontId="15" fillId="0" borderId="0"/>
    <xf numFmtId="183" fontId="15" fillId="0" borderId="0"/>
    <xf numFmtId="183" fontId="15" fillId="0" borderId="0"/>
    <xf numFmtId="184" fontId="15" fillId="0" borderId="0"/>
    <xf numFmtId="184" fontId="15" fillId="0" borderId="0"/>
    <xf numFmtId="185" fontId="16" fillId="0" borderId="0"/>
    <xf numFmtId="186" fontId="15" fillId="0" borderId="0">
      <alignment horizontal="center"/>
    </xf>
    <xf numFmtId="186" fontId="15" fillId="0" borderId="0">
      <alignment horizontal="center"/>
    </xf>
    <xf numFmtId="187" fontId="15" fillId="0" borderId="0">
      <alignment horizontal="center"/>
    </xf>
    <xf numFmtId="187" fontId="15" fillId="0" borderId="0">
      <alignment horizontal="center"/>
    </xf>
    <xf numFmtId="188" fontId="15" fillId="0" borderId="0">
      <alignment horizontal="center"/>
    </xf>
    <xf numFmtId="188" fontId="15" fillId="0" borderId="0">
      <alignment horizontal="center"/>
    </xf>
    <xf numFmtId="189" fontId="15" fillId="0" borderId="0">
      <alignment horizontal="center"/>
    </xf>
    <xf numFmtId="189" fontId="15" fillId="0" borderId="0">
      <alignment horizontal="center"/>
    </xf>
    <xf numFmtId="190" fontId="15" fillId="0" borderId="0">
      <alignment horizontal="center"/>
    </xf>
    <xf numFmtId="190" fontId="15" fillId="0" borderId="0">
      <alignment horizontal="center"/>
    </xf>
    <xf numFmtId="0" fontId="15" fillId="0" borderId="3"/>
    <xf numFmtId="0" fontId="15" fillId="0" borderId="3"/>
    <xf numFmtId="173" fontId="16" fillId="0" borderId="0"/>
    <xf numFmtId="49" fontId="16" fillId="0" borderId="0"/>
    <xf numFmtId="0" fontId="5" fillId="0" borderId="0"/>
    <xf numFmtId="0" fontId="5" fillId="0" borderId="0"/>
    <xf numFmtId="0" fontId="15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8" fillId="0" borderId="0" applyFill="0" applyBorder="0" applyAlignment="0"/>
    <xf numFmtId="0" fontId="23" fillId="0" borderId="0"/>
    <xf numFmtId="38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10" fontId="0" fillId="0" borderId="0" xfId="1" applyNumberFormat="1" applyFont="1"/>
    <xf numFmtId="164" fontId="0" fillId="0" borderId="0" xfId="1" applyNumberFormat="1" applyFont="1"/>
    <xf numFmtId="0" fontId="5" fillId="0" borderId="0" xfId="8" applyNumberFormat="1" applyFont="1" applyFill="1" applyBorder="1" applyAlignment="1" applyProtection="1">
      <alignment horizontal="left"/>
    </xf>
    <xf numFmtId="0" fontId="5" fillId="0" borderId="0" xfId="8"/>
    <xf numFmtId="165" fontId="5" fillId="0" borderId="0" xfId="8" applyNumberFormat="1" applyFont="1" applyFill="1" applyBorder="1" applyAlignment="1" applyProtection="1"/>
    <xf numFmtId="166" fontId="5" fillId="0" borderId="0" xfId="8" applyNumberFormat="1" applyFont="1" applyFill="1" applyBorder="1" applyAlignment="1" applyProtection="1"/>
    <xf numFmtId="168" fontId="5" fillId="0" borderId="0" xfId="8" applyNumberFormat="1" applyFont="1" applyFill="1" applyBorder="1" applyAlignment="1" applyProtection="1"/>
    <xf numFmtId="0" fontId="9" fillId="0" borderId="0" xfId="8" applyFont="1" applyFill="1"/>
    <xf numFmtId="0" fontId="9" fillId="0" borderId="0" xfId="8" applyFont="1" applyFill="1" applyBorder="1"/>
    <xf numFmtId="0" fontId="9" fillId="0" borderId="0" xfId="8" applyFont="1" applyBorder="1"/>
    <xf numFmtId="0" fontId="9" fillId="0" borderId="1" xfId="8" applyFont="1" applyFill="1" applyBorder="1"/>
    <xf numFmtId="169" fontId="10" fillId="0" borderId="0" xfId="8" applyNumberFormat="1" applyFont="1"/>
    <xf numFmtId="170" fontId="11" fillId="0" borderId="0" xfId="8" applyNumberFormat="1" applyFont="1"/>
    <xf numFmtId="170" fontId="9" fillId="0" borderId="0" xfId="8" applyNumberFormat="1" applyFont="1" applyFill="1"/>
    <xf numFmtId="0" fontId="9" fillId="0" borderId="2" xfId="8" applyFont="1" applyBorder="1"/>
    <xf numFmtId="171" fontId="9" fillId="0" borderId="0" xfId="8" applyNumberFormat="1" applyFont="1" applyFill="1" applyAlignment="1">
      <alignment horizontal="right"/>
    </xf>
    <xf numFmtId="169" fontId="10" fillId="0" borderId="0" xfId="8" applyNumberFormat="1" applyFont="1" applyAlignment="1">
      <alignment horizontal="right"/>
    </xf>
    <xf numFmtId="172" fontId="12" fillId="0" borderId="0" xfId="8" applyNumberFormat="1" applyFont="1" applyFill="1" applyAlignment="1">
      <alignment horizontal="center" vertical="center"/>
    </xf>
    <xf numFmtId="172" fontId="12" fillId="0" borderId="3" xfId="8" applyNumberFormat="1" applyFont="1" applyFill="1" applyBorder="1" applyAlignment="1">
      <alignment horizontal="center" vertical="center" wrapText="1"/>
    </xf>
    <xf numFmtId="172" fontId="12" fillId="0" borderId="0" xfId="8" applyNumberFormat="1" applyFont="1" applyFill="1" applyAlignment="1">
      <alignment horizontal="center" vertical="center" wrapText="1"/>
    </xf>
    <xf numFmtId="0" fontId="9" fillId="0" borderId="4" xfId="8" applyFont="1" applyFill="1" applyBorder="1" applyAlignment="1">
      <alignment horizontal="center" vertical="center"/>
    </xf>
    <xf numFmtId="0" fontId="9" fillId="0" borderId="5" xfId="8" applyFont="1" applyFill="1" applyBorder="1" applyAlignment="1">
      <alignment horizontal="center" vertical="center"/>
    </xf>
    <xf numFmtId="0" fontId="9" fillId="0" borderId="3" xfId="8" applyFont="1" applyFill="1" applyBorder="1" applyAlignment="1">
      <alignment horizontal="centerContinuous" vertical="center" wrapText="1"/>
    </xf>
    <xf numFmtId="0" fontId="9" fillId="0" borderId="7" xfId="8" applyFont="1" applyFill="1" applyBorder="1" applyAlignment="1">
      <alignment horizontal="centerContinuous" vertical="center" wrapText="1"/>
    </xf>
    <xf numFmtId="0" fontId="9" fillId="0" borderId="8" xfId="8" applyFont="1" applyFill="1" applyBorder="1" applyAlignment="1">
      <alignment horizontal="centerContinuous" vertical="center" wrapText="1"/>
    </xf>
    <xf numFmtId="0" fontId="9" fillId="0" borderId="0" xfId="8" applyFont="1" applyFill="1" applyBorder="1" applyAlignment="1">
      <alignment horizontal="centerContinuous" vertical="center" wrapText="1"/>
    </xf>
    <xf numFmtId="2" fontId="11" fillId="0" borderId="9" xfId="8" applyNumberFormat="1" applyFont="1" applyFill="1" applyBorder="1" applyAlignment="1">
      <alignment horizontal="centerContinuous" vertical="center" wrapText="1"/>
    </xf>
    <xf numFmtId="0" fontId="9" fillId="0" borderId="0" xfId="8" applyFont="1" applyFill="1" applyBorder="1" applyAlignment="1">
      <alignment horizontal="centerContinuous" vertical="center"/>
    </xf>
    <xf numFmtId="0" fontId="9" fillId="0" borderId="6" xfId="8" applyFont="1" applyFill="1" applyBorder="1" applyAlignment="1">
      <alignment horizontal="centerContinuous" vertical="center"/>
    </xf>
    <xf numFmtId="0" fontId="9" fillId="0" borderId="11" xfId="8" applyFont="1" applyFill="1" applyBorder="1" applyAlignment="1">
      <alignment horizontal="centerContinuous" vertical="center"/>
    </xf>
    <xf numFmtId="0" fontId="9" fillId="0" borderId="1" xfId="8" applyFont="1" applyFill="1" applyBorder="1" applyAlignment="1">
      <alignment horizontal="centerContinuous" vertical="center"/>
    </xf>
    <xf numFmtId="0" fontId="9" fillId="0" borderId="12" xfId="8" applyFont="1" applyFill="1" applyBorder="1" applyAlignment="1">
      <alignment horizontal="centerContinuous" vertical="center"/>
    </xf>
    <xf numFmtId="0" fontId="12" fillId="0" borderId="0" xfId="8" applyFont="1" applyFill="1" applyAlignment="1">
      <alignment horizontal="center" vertical="center"/>
    </xf>
    <xf numFmtId="0" fontId="13" fillId="0" borderId="0" xfId="8" applyFont="1" applyFill="1" applyAlignment="1">
      <alignment vertical="center"/>
    </xf>
    <xf numFmtId="0" fontId="14" fillId="0" borderId="0" xfId="8" applyFont="1" applyFill="1" applyAlignment="1">
      <alignment vertical="center"/>
    </xf>
    <xf numFmtId="1" fontId="5" fillId="0" borderId="0" xfId="8" applyNumberFormat="1" applyFont="1" applyFill="1" applyBorder="1" applyAlignment="1" applyProtection="1"/>
    <xf numFmtId="0" fontId="19" fillId="0" borderId="0" xfId="96" applyFont="1"/>
    <xf numFmtId="0" fontId="19" fillId="0" borderId="0" xfId="96" applyFont="1" applyBorder="1"/>
    <xf numFmtId="0" fontId="20" fillId="0" borderId="0" xfId="96" applyFont="1"/>
    <xf numFmtId="0" fontId="20" fillId="0" borderId="0" xfId="96" applyFont="1" applyBorder="1"/>
    <xf numFmtId="0" fontId="21" fillId="0" borderId="0" xfId="96" applyFont="1" applyFill="1"/>
    <xf numFmtId="0" fontId="22" fillId="0" borderId="0" xfId="96" applyFont="1" applyFill="1" applyBorder="1"/>
    <xf numFmtId="0" fontId="21" fillId="0" borderId="0" xfId="96" applyFont="1"/>
    <xf numFmtId="0" fontId="21" fillId="0" borderId="0" xfId="96" applyFont="1" applyBorder="1"/>
    <xf numFmtId="0" fontId="22" fillId="0" borderId="0" xfId="96" applyFont="1" applyBorder="1"/>
    <xf numFmtId="0" fontId="22" fillId="0" borderId="0" xfId="96" applyFont="1"/>
    <xf numFmtId="0" fontId="22" fillId="0" borderId="0" xfId="96" applyFont="1" applyFill="1"/>
    <xf numFmtId="0" fontId="22" fillId="0" borderId="0" xfId="96" applyFont="1" applyAlignment="1">
      <alignment horizontal="right"/>
    </xf>
    <xf numFmtId="166" fontId="22" fillId="0" borderId="13" xfId="97" applyNumberFormat="1" applyFont="1" applyBorder="1"/>
    <xf numFmtId="166" fontId="22" fillId="0" borderId="14" xfId="97" applyNumberFormat="1" applyFont="1" applyBorder="1"/>
    <xf numFmtId="0" fontId="24" fillId="0" borderId="15" xfId="96" applyFont="1" applyBorder="1"/>
    <xf numFmtId="0" fontId="22" fillId="0" borderId="13" xfId="96" applyFont="1" applyBorder="1"/>
    <xf numFmtId="49" fontId="22" fillId="0" borderId="13" xfId="96" applyNumberFormat="1" applyFont="1" applyBorder="1" applyAlignment="1">
      <alignment horizontal="left"/>
    </xf>
    <xf numFmtId="166" fontId="22" fillId="0" borderId="0" xfId="97" applyNumberFormat="1" applyFont="1" applyBorder="1"/>
    <xf numFmtId="166" fontId="22" fillId="0" borderId="10" xfId="97" applyNumberFormat="1" applyFont="1" applyBorder="1"/>
    <xf numFmtId="0" fontId="24" fillId="0" borderId="16" xfId="96" applyFont="1" applyBorder="1"/>
    <xf numFmtId="49" fontId="22" fillId="0" borderId="0" xfId="96" quotePrefix="1" applyNumberFormat="1" applyFont="1" applyBorder="1" applyAlignment="1">
      <alignment horizontal="left"/>
    </xf>
    <xf numFmtId="0" fontId="22" fillId="0" borderId="0" xfId="96" applyFont="1" applyBorder="1" applyAlignment="1">
      <alignment horizontal="left"/>
    </xf>
    <xf numFmtId="166" fontId="22" fillId="0" borderId="0" xfId="97" applyNumberFormat="1" applyFont="1"/>
    <xf numFmtId="166" fontId="22" fillId="0" borderId="2" xfId="97" applyNumberFormat="1" applyFont="1" applyBorder="1"/>
    <xf numFmtId="0" fontId="22" fillId="0" borderId="0" xfId="96" applyFont="1" applyBorder="1" applyAlignment="1">
      <alignment horizontal="centerContinuous" vertical="center"/>
    </xf>
    <xf numFmtId="0" fontId="22" fillId="0" borderId="0" xfId="96" applyFont="1" applyBorder="1" applyAlignment="1">
      <alignment horizontal="left" vertical="center"/>
    </xf>
    <xf numFmtId="0" fontId="24" fillId="0" borderId="0" xfId="96" applyFont="1" applyBorder="1"/>
    <xf numFmtId="0" fontId="24" fillId="0" borderId="0" xfId="96" applyFont="1" applyBorder="1" applyAlignment="1">
      <alignment horizontal="centerContinuous" vertical="center"/>
    </xf>
    <xf numFmtId="0" fontId="24" fillId="0" borderId="0" xfId="96" applyFont="1" applyBorder="1" applyAlignment="1">
      <alignment horizontal="left" vertical="center"/>
    </xf>
    <xf numFmtId="0" fontId="24" fillId="0" borderId="2" xfId="96" applyFont="1" applyBorder="1" applyAlignment="1">
      <alignment horizontal="centerContinuous" vertical="center"/>
    </xf>
    <xf numFmtId="0" fontId="19" fillId="0" borderId="0" xfId="96" applyFont="1" applyFill="1" applyBorder="1"/>
    <xf numFmtId="38" fontId="26" fillId="0" borderId="17" xfId="98" applyFont="1" applyFill="1" applyBorder="1"/>
    <xf numFmtId="0" fontId="26" fillId="0" borderId="18" xfId="98" applyNumberFormat="1" applyFont="1" applyFill="1" applyBorder="1"/>
    <xf numFmtId="0" fontId="26" fillId="0" borderId="17" xfId="98" applyNumberFormat="1" applyFont="1" applyFill="1" applyBorder="1"/>
    <xf numFmtId="0" fontId="26" fillId="0" borderId="19" xfId="98" applyNumberFormat="1" applyFont="1" applyFill="1" applyBorder="1"/>
    <xf numFmtId="0" fontId="24" fillId="0" borderId="20" xfId="96" applyFont="1" applyFill="1" applyBorder="1"/>
    <xf numFmtId="0" fontId="19" fillId="0" borderId="17" xfId="96" applyFont="1" applyFill="1" applyBorder="1"/>
    <xf numFmtId="38" fontId="22" fillId="0" borderId="0" xfId="98" applyFont="1" applyBorder="1"/>
    <xf numFmtId="191" fontId="22" fillId="0" borderId="2" xfId="97" applyNumberFormat="1" applyFont="1" applyBorder="1"/>
    <xf numFmtId="0" fontId="22" fillId="0" borderId="0" xfId="97" applyNumberFormat="1" applyFont="1" applyBorder="1"/>
    <xf numFmtId="0" fontId="22" fillId="0" borderId="10" xfId="97" applyNumberFormat="1" applyFont="1" applyBorder="1"/>
    <xf numFmtId="49" fontId="22" fillId="0" borderId="0" xfId="96" applyNumberFormat="1" applyFont="1" applyBorder="1" applyAlignment="1"/>
    <xf numFmtId="38" fontId="22" fillId="0" borderId="10" xfId="98" applyFont="1" applyBorder="1"/>
    <xf numFmtId="191" fontId="22" fillId="0" borderId="0" xfId="97" applyNumberFormat="1" applyFont="1" applyBorder="1"/>
    <xf numFmtId="38" fontId="22" fillId="0" borderId="0" xfId="98" applyFont="1"/>
    <xf numFmtId="191" fontId="22" fillId="0" borderId="0" xfId="97" applyNumberFormat="1" applyFont="1"/>
    <xf numFmtId="0" fontId="22" fillId="0" borderId="0" xfId="97" applyNumberFormat="1" applyFont="1"/>
    <xf numFmtId="0" fontId="22" fillId="0" borderId="0" xfId="96" quotePrefix="1" applyFont="1" applyBorder="1" applyAlignment="1">
      <alignment horizontal="left"/>
    </xf>
    <xf numFmtId="49" fontId="22" fillId="0" borderId="0" xfId="96" applyNumberFormat="1" applyFont="1" applyBorder="1" applyAlignment="1">
      <alignment horizontal="left"/>
    </xf>
    <xf numFmtId="38" fontId="27" fillId="0" borderId="0" xfId="98" applyFont="1"/>
    <xf numFmtId="38" fontId="27" fillId="0" borderId="0" xfId="98" applyFont="1" applyBorder="1"/>
    <xf numFmtId="191" fontId="27" fillId="0" borderId="2" xfId="97" applyNumberFormat="1" applyFont="1" applyBorder="1"/>
    <xf numFmtId="0" fontId="27" fillId="0" borderId="0" xfId="97" applyNumberFormat="1" applyFont="1"/>
    <xf numFmtId="0" fontId="27" fillId="0" borderId="0" xfId="97" applyNumberFormat="1" applyFont="1" applyBorder="1"/>
    <xf numFmtId="0" fontId="27" fillId="0" borderId="10" xfId="97" applyNumberFormat="1" applyFont="1" applyBorder="1"/>
    <xf numFmtId="0" fontId="22" fillId="0" borderId="16" xfId="96" applyFont="1" applyBorder="1"/>
    <xf numFmtId="0" fontId="27" fillId="0" borderId="0" xfId="96" applyFont="1" applyBorder="1"/>
    <xf numFmtId="0" fontId="22" fillId="0" borderId="21" xfId="96" applyFont="1" applyBorder="1" applyAlignment="1">
      <alignment vertical="center"/>
    </xf>
    <xf numFmtId="0" fontId="22" fillId="0" borderId="22" xfId="96" applyFont="1" applyBorder="1" applyAlignment="1">
      <alignment horizontal="centerContinuous" vertical="center"/>
    </xf>
    <xf numFmtId="0" fontId="22" fillId="0" borderId="23" xfId="96" applyFont="1" applyBorder="1" applyAlignment="1">
      <alignment horizontal="centerContinuous" vertical="center"/>
    </xf>
    <xf numFmtId="0" fontId="22" fillId="0" borderId="14" xfId="96" applyFont="1" applyBorder="1" applyAlignment="1">
      <alignment horizontal="center" vertical="center"/>
    </xf>
    <xf numFmtId="0" fontId="22" fillId="0" borderId="13" xfId="96" applyFont="1" applyBorder="1" applyAlignment="1">
      <alignment horizontal="center" vertical="center"/>
    </xf>
    <xf numFmtId="0" fontId="22" fillId="0" borderId="15" xfId="96" applyFont="1" applyBorder="1"/>
    <xf numFmtId="0" fontId="22" fillId="0" borderId="1" xfId="96" applyFont="1" applyBorder="1" applyAlignment="1">
      <alignment horizontal="centerContinuous" vertical="center"/>
    </xf>
    <xf numFmtId="0" fontId="22" fillId="0" borderId="12" xfId="96" applyFont="1" applyBorder="1" applyAlignment="1">
      <alignment horizontal="centerContinuous" vertical="center"/>
    </xf>
    <xf numFmtId="0" fontId="22" fillId="0" borderId="16" xfId="96" applyFont="1" applyBorder="1" applyAlignment="1">
      <alignment horizontal="centerContinuous" vertical="center"/>
    </xf>
    <xf numFmtId="0" fontId="22" fillId="0" borderId="1" xfId="96" applyFont="1" applyBorder="1" applyAlignment="1">
      <alignment horizontal="centerContinuous"/>
    </xf>
    <xf numFmtId="0" fontId="19" fillId="0" borderId="0" xfId="96" applyFont="1" applyAlignment="1">
      <alignment vertical="top"/>
    </xf>
    <xf numFmtId="0" fontId="22" fillId="0" borderId="13" xfId="96" applyFont="1" applyBorder="1" applyAlignment="1">
      <alignment horizontal="right"/>
    </xf>
    <xf numFmtId="0" fontId="19" fillId="0" borderId="13" xfId="96" applyFont="1" applyBorder="1" applyAlignment="1">
      <alignment vertical="top"/>
    </xf>
    <xf numFmtId="0" fontId="19" fillId="0" borderId="13" xfId="96" applyFont="1" applyBorder="1" applyAlignment="1">
      <alignment horizontal="right"/>
    </xf>
    <xf numFmtId="0" fontId="19" fillId="0" borderId="13" xfId="96" applyFont="1" applyBorder="1" applyAlignment="1"/>
    <xf numFmtId="0" fontId="19" fillId="0" borderId="0" xfId="96" applyFont="1" applyAlignment="1">
      <alignment horizontal="centerContinuous"/>
    </xf>
    <xf numFmtId="0" fontId="28" fillId="0" borderId="0" xfId="96" applyFont="1" applyAlignment="1">
      <alignment horizontal="centerContinuous"/>
    </xf>
    <xf numFmtId="0" fontId="22" fillId="0" borderId="13" xfId="96" applyFont="1" applyBorder="1" applyAlignment="1">
      <alignment horizontal="left"/>
    </xf>
    <xf numFmtId="0" fontId="22" fillId="0" borderId="2" xfId="96" applyFont="1" applyBorder="1" applyAlignment="1">
      <alignment horizontal="centerContinuous" vertical="center"/>
    </xf>
    <xf numFmtId="0" fontId="19" fillId="0" borderId="20" xfId="96" applyFont="1" applyFill="1" applyBorder="1"/>
    <xf numFmtId="38" fontId="0" fillId="0" borderId="0" xfId="0" applyNumberFormat="1"/>
    <xf numFmtId="192" fontId="0" fillId="0" borderId="0" xfId="99" applyNumberFormat="1" applyFont="1"/>
    <xf numFmtId="1" fontId="0" fillId="0" borderId="0" xfId="0" applyNumberFormat="1"/>
    <xf numFmtId="0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 applyProtection="1"/>
    <xf numFmtId="193" fontId="0" fillId="0" borderId="0" xfId="0" applyNumberFormat="1" applyFont="1" applyFill="1" applyBorder="1" applyAlignment="1" applyProtection="1"/>
    <xf numFmtId="10" fontId="5" fillId="0" borderId="0" xfId="1" applyNumberFormat="1" applyFont="1"/>
    <xf numFmtId="0" fontId="5" fillId="0" borderId="0" xfId="13" applyNumberFormat="1" applyFont="1" applyFill="1" applyBorder="1" applyAlignment="1" applyProtection="1">
      <alignment horizontal="left"/>
    </xf>
    <xf numFmtId="0" fontId="5" fillId="0" borderId="0" xfId="13"/>
    <xf numFmtId="165" fontId="5" fillId="0" borderId="0" xfId="13" applyNumberFormat="1" applyFont="1" applyFill="1" applyBorder="1" applyAlignment="1" applyProtection="1"/>
    <xf numFmtId="167" fontId="5" fillId="0" borderId="0" xfId="13" applyNumberFormat="1" applyFont="1" applyFill="1" applyBorder="1" applyAlignment="1" applyProtection="1"/>
    <xf numFmtId="0" fontId="0" fillId="0" borderId="0" xfId="0" applyAlignment="1">
      <alignment wrapText="1"/>
    </xf>
    <xf numFmtId="0" fontId="9" fillId="0" borderId="7" xfId="8" applyFont="1" applyBorder="1" applyAlignment="1">
      <alignment horizontal="center" vertical="center" wrapText="1"/>
    </xf>
    <xf numFmtId="0" fontId="9" fillId="0" borderId="8" xfId="8" applyFont="1" applyBorder="1" applyAlignment="1">
      <alignment horizontal="center" vertical="center" wrapText="1"/>
    </xf>
    <xf numFmtId="0" fontId="5" fillId="0" borderId="10" xfId="8" applyFont="1" applyBorder="1" applyAlignment="1">
      <alignment horizontal="center"/>
    </xf>
    <xf numFmtId="0" fontId="5" fillId="0" borderId="2" xfId="8" applyFont="1" applyBorder="1" applyAlignment="1">
      <alignment horizontal="center"/>
    </xf>
    <xf numFmtId="0" fontId="12" fillId="0" borderId="1" xfId="8" applyFont="1" applyFill="1" applyBorder="1" applyAlignment="1">
      <alignment horizontal="center" vertical="center"/>
    </xf>
    <xf numFmtId="0" fontId="9" fillId="0" borderId="3" xfId="8" applyFont="1" applyFill="1" applyBorder="1" applyAlignment="1">
      <alignment horizontal="center" vertical="center" wrapText="1"/>
    </xf>
    <xf numFmtId="0" fontId="9" fillId="0" borderId="8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vertical="center" wrapText="1"/>
    </xf>
    <xf numFmtId="0" fontId="9" fillId="0" borderId="2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0" borderId="6" xfId="8" applyFont="1" applyFill="1" applyBorder="1" applyAlignment="1">
      <alignment horizontal="center" vertical="center" wrapText="1"/>
    </xf>
  </cellXfs>
  <cellStyles count="148">
    <cellStyle name="0mitP" xfId="43"/>
    <cellStyle name="0mitP 2" xfId="44"/>
    <cellStyle name="0ohneP" xfId="45"/>
    <cellStyle name="0ohneP 2" xfId="46"/>
    <cellStyle name="10mitP" xfId="47"/>
    <cellStyle name="10mitP 2" xfId="48"/>
    <cellStyle name="12mitP" xfId="49"/>
    <cellStyle name="12mitP 2" xfId="50"/>
    <cellStyle name="12ohneP" xfId="51"/>
    <cellStyle name="12ohneP 2" xfId="52"/>
    <cellStyle name="13mitP" xfId="53"/>
    <cellStyle name="13mitP 2" xfId="54"/>
    <cellStyle name="1mitP" xfId="55"/>
    <cellStyle name="1mitP 2" xfId="56"/>
    <cellStyle name="1ohneP" xfId="57"/>
    <cellStyle name="2mitP" xfId="58"/>
    <cellStyle name="2ohneP" xfId="59"/>
    <cellStyle name="3mitP" xfId="60"/>
    <cellStyle name="3mitP 2" xfId="61"/>
    <cellStyle name="3ohneP" xfId="62"/>
    <cellStyle name="3ohneP 2" xfId="63"/>
    <cellStyle name="4mitP" xfId="64"/>
    <cellStyle name="4mitP 2" xfId="65"/>
    <cellStyle name="4ohneP" xfId="66"/>
    <cellStyle name="6mitP" xfId="67"/>
    <cellStyle name="6mitP 2" xfId="68"/>
    <cellStyle name="6ohneP" xfId="69"/>
    <cellStyle name="6ohneP 2" xfId="70"/>
    <cellStyle name="7mitP" xfId="71"/>
    <cellStyle name="7mitP 2" xfId="72"/>
    <cellStyle name="9mitP" xfId="73"/>
    <cellStyle name="9mitP 2" xfId="74"/>
    <cellStyle name="9ohneP" xfId="75"/>
    <cellStyle name="9ohneP 2" xfId="76"/>
    <cellStyle name="Comma" xfId="99" builtinId="3"/>
    <cellStyle name="Comma [0] 2" xfId="12"/>
    <cellStyle name="Comma [0] 3" xfId="98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10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uss" xfId="77"/>
    <cellStyle name="Fuss 2" xfId="78"/>
    <cellStyle name="Hyperlink" xfId="2" builtinId="8" hidden="1"/>
    <cellStyle name="Hyperlink" xfId="4" builtinId="8" hidden="1"/>
    <cellStyle name="Hyperlink" xfId="6" builtinId="8" hidden="1"/>
    <cellStyle name="Hyperlink" xfId="9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mitP" xfId="79"/>
    <cellStyle name="Normal" xfId="0" builtinId="0"/>
    <cellStyle name="Normal 10" xfId="96"/>
    <cellStyle name="Normal 2" xfId="8"/>
    <cellStyle name="Normal 2 2" xfId="11"/>
    <cellStyle name="Normal 3" xfId="13"/>
    <cellStyle name="Normal 4" xfId="14"/>
    <cellStyle name="Normal 5" xfId="15"/>
    <cellStyle name="Normal 6" xfId="16"/>
    <cellStyle name="Normal 7" xfId="17"/>
    <cellStyle name="Normal 8" xfId="18"/>
    <cellStyle name="Normal 9" xfId="19"/>
    <cellStyle name="ohneP" xfId="80"/>
    <cellStyle name="Percent" xfId="1" builtinId="5"/>
    <cellStyle name="Percent 2" xfId="20"/>
    <cellStyle name="Percent 3" xfId="21"/>
    <cellStyle name="Standard 2" xfId="81"/>
    <cellStyle name="Standard 3" xfId="82"/>
    <cellStyle name="Standard_Tabelle1" xfId="83"/>
    <cellStyle name="桁区切り 2" xfId="22"/>
    <cellStyle name="標準 2" xfId="23"/>
    <cellStyle name="標準_01-03" xfId="24"/>
    <cellStyle name="標準_Table1・今月分" xfId="97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zoomScale="150" zoomScaleNormal="150" zoomScalePageLayoutView="150" workbookViewId="0">
      <pane xSplit="3" ySplit="1" topLeftCell="D8" activePane="bottomRight" state="frozen"/>
      <selection pane="topRight" activeCell="D1" sqref="D1"/>
      <selection pane="bottomLeft" activeCell="A2" sqref="A2"/>
      <selection pane="bottomRight" activeCell="F44" sqref="F44"/>
    </sheetView>
  </sheetViews>
  <sheetFormatPr baseColWidth="10" defaultRowHeight="15" x14ac:dyDescent="0"/>
  <cols>
    <col min="1" max="1" width="39" customWidth="1"/>
    <col min="7" max="7" width="11.5" bestFit="1" customWidth="1"/>
  </cols>
  <sheetData>
    <row r="1" spans="1:10" ht="45">
      <c r="A1" t="s">
        <v>2</v>
      </c>
      <c r="B1" t="s">
        <v>3</v>
      </c>
      <c r="C1" t="s">
        <v>4</v>
      </c>
      <c r="D1" t="s">
        <v>0</v>
      </c>
      <c r="E1" s="1" t="s">
        <v>1</v>
      </c>
      <c r="F1" s="1" t="s">
        <v>113</v>
      </c>
      <c r="G1" s="1" t="s">
        <v>197</v>
      </c>
      <c r="H1" s="1" t="s">
        <v>198</v>
      </c>
    </row>
    <row r="2" spans="1:10">
      <c r="A2">
        <v>2012</v>
      </c>
      <c r="B2">
        <v>4</v>
      </c>
      <c r="C2" t="s">
        <v>5</v>
      </c>
      <c r="D2" s="2">
        <f>'gaku-jk1521.csv'!B79</f>
        <v>517174.9</v>
      </c>
      <c r="E2" s="116">
        <f>'Quarterly working age pop'!B191</f>
        <v>79936135.050333396</v>
      </c>
      <c r="F2">
        <f>1000*(D2/E2)</f>
        <v>6.469851209022683</v>
      </c>
      <c r="G2" s="116">
        <f>AVERAGE('Japan, Mar. 2013 pop rpt.'!H7,'Japan, Apr. 2013 pop. rpt'!H7,'Japan, May. 2013 pop. rpt'!H7)</f>
        <v>127506.33333333333</v>
      </c>
      <c r="H2">
        <f>D2/G2</f>
        <v>4.0560722473916329</v>
      </c>
    </row>
    <row r="3" spans="1:10">
      <c r="A3">
        <v>2013</v>
      </c>
      <c r="B3">
        <v>1</v>
      </c>
      <c r="C3" t="s">
        <v>5</v>
      </c>
      <c r="D3" s="2">
        <f>'gaku-jk1521.csv'!B80</f>
        <v>523955.4</v>
      </c>
      <c r="E3" s="116">
        <f>'Quarterly working age pop'!B192</f>
        <v>79510663.822999999</v>
      </c>
    </row>
    <row r="4" spans="1:10">
      <c r="A4">
        <v>2013</v>
      </c>
      <c r="B4">
        <v>2</v>
      </c>
      <c r="C4" t="s">
        <v>5</v>
      </c>
      <c r="D4" s="2">
        <f>'gaku-jk1521.csv'!B81</f>
        <v>527045.1</v>
      </c>
      <c r="E4" s="116">
        <f>'Quarterly working age pop'!B193</f>
        <v>79258719.528666705</v>
      </c>
    </row>
    <row r="5" spans="1:10">
      <c r="A5">
        <v>2013</v>
      </c>
      <c r="B5">
        <v>3</v>
      </c>
      <c r="C5" t="s">
        <v>5</v>
      </c>
      <c r="D5" s="2">
        <f>'gaku-jk1521.csv'!B82</f>
        <v>530176.4</v>
      </c>
      <c r="E5" s="116">
        <f>'Quarterly working age pop'!B194</f>
        <v>79016933.246333405</v>
      </c>
    </row>
    <row r="6" spans="1:10">
      <c r="A6">
        <v>2013</v>
      </c>
      <c r="B6">
        <v>4</v>
      </c>
      <c r="C6" t="s">
        <v>5</v>
      </c>
      <c r="D6" s="2">
        <f>'gaku-jk1521.csv'!B83</f>
        <v>529102.5</v>
      </c>
      <c r="E6" s="116">
        <f>'Quarterly working age pop'!B195</f>
        <v>78832333.162666604</v>
      </c>
    </row>
    <row r="7" spans="1:10">
      <c r="A7">
        <v>2014</v>
      </c>
      <c r="B7">
        <v>1</v>
      </c>
      <c r="C7" t="s">
        <v>5</v>
      </c>
      <c r="D7" s="2">
        <f>'gaku-jk1521.csv'!B84</f>
        <v>535011</v>
      </c>
      <c r="E7" s="116">
        <f>'Quarterly working age pop'!B196</f>
        <v>78380263.180333301</v>
      </c>
    </row>
    <row r="8" spans="1:10">
      <c r="A8">
        <v>2014</v>
      </c>
      <c r="B8">
        <v>2</v>
      </c>
      <c r="C8" t="s">
        <v>5</v>
      </c>
      <c r="D8" s="2">
        <f>'gaku-jk1521.csv'!B85</f>
        <v>524635.69999999995</v>
      </c>
      <c r="E8" s="116">
        <f>'Quarterly working age pop'!B197</f>
        <v>78118774.369000003</v>
      </c>
    </row>
    <row r="9" spans="1:10">
      <c r="A9">
        <v>2014</v>
      </c>
      <c r="B9">
        <v>3</v>
      </c>
      <c r="C9" t="s">
        <v>5</v>
      </c>
      <c r="D9" s="2">
        <f>'gaku-jk1521.csv'!B86</f>
        <v>522875.5</v>
      </c>
      <c r="E9" s="116">
        <f>'Quarterly working age pop'!B198</f>
        <v>77907207.936666697</v>
      </c>
    </row>
    <row r="10" spans="1:10">
      <c r="A10">
        <v>2014</v>
      </c>
      <c r="B10">
        <v>4</v>
      </c>
      <c r="C10" t="s">
        <v>5</v>
      </c>
      <c r="D10" s="2">
        <f>'gaku-jk1521.csv'!B87</f>
        <v>524687.80000000005</v>
      </c>
      <c r="E10" s="116">
        <f>'Quarterly working age pop'!B199</f>
        <v>77551767.815333307</v>
      </c>
    </row>
    <row r="11" spans="1:10">
      <c r="A11">
        <v>2015</v>
      </c>
      <c r="B11">
        <v>1</v>
      </c>
      <c r="C11" t="s">
        <v>5</v>
      </c>
      <c r="D11" s="2">
        <f>'gaku-jk1521.csv'!B88</f>
        <v>530482.30000000005</v>
      </c>
      <c r="E11" s="116">
        <f>'Quarterly working age pop'!B200</f>
        <v>77234890.040357471</v>
      </c>
    </row>
    <row r="12" spans="1:10">
      <c r="A12">
        <v>2015</v>
      </c>
      <c r="B12">
        <v>2</v>
      </c>
      <c r="C12" t="s">
        <v>5</v>
      </c>
      <c r="D12" s="2">
        <f>'gaku-jk1521.csv'!B89</f>
        <v>528359.19999999995</v>
      </c>
      <c r="E12" s="116">
        <f>'Quarterly working age pop'!B201</f>
        <v>76919307.033084586</v>
      </c>
      <c r="F12">
        <f t="shared" ref="F12:F34" si="0">1000*(D12/E12)</f>
        <v>6.8690062401724674</v>
      </c>
      <c r="G12" s="117">
        <f>10*AVERAGE('Japan, Apr 2015 pop. rpt'!D7,'Japan, May 2015 pop. rpt.'!D7,'Japan, Jun 2015 pop. rpt'!D7)</f>
        <v>126893.33333333334</v>
      </c>
      <c r="H12">
        <f>D12/G12</f>
        <v>4.1638058211621303</v>
      </c>
      <c r="J12" s="4"/>
    </row>
    <row r="13" spans="1:10">
      <c r="A13">
        <v>2012</v>
      </c>
      <c r="B13">
        <v>4</v>
      </c>
      <c r="C13" t="s">
        <v>98</v>
      </c>
      <c r="D13">
        <f>GDPC1!B284</f>
        <v>15384.3</v>
      </c>
      <c r="E13">
        <f>'U.S. quarterly working age'!B163</f>
        <v>201778632.273</v>
      </c>
      <c r="F13">
        <f t="shared" si="0"/>
        <v>7.6243454654730411E-2</v>
      </c>
      <c r="G13" s="118">
        <f>AVERAGE('U.S. POP'!B761:B763)</f>
        <v>315334</v>
      </c>
      <c r="H13">
        <f>D13/G13</f>
        <v>4.8787317574381449E-2</v>
      </c>
    </row>
    <row r="14" spans="1:10">
      <c r="A14">
        <v>2013</v>
      </c>
      <c r="B14">
        <v>1</v>
      </c>
      <c r="C14" t="s">
        <v>98</v>
      </c>
      <c r="D14">
        <f>GDPC1!B285</f>
        <v>15457.2</v>
      </c>
      <c r="E14">
        <f>'U.S. quarterly working age'!B164</f>
        <v>201859819.36066699</v>
      </c>
      <c r="F14">
        <f t="shared" si="0"/>
        <v>7.6573931597463243E-2</v>
      </c>
    </row>
    <row r="15" spans="1:10">
      <c r="A15">
        <v>2013</v>
      </c>
      <c r="B15">
        <v>2</v>
      </c>
      <c r="C15" t="s">
        <v>98</v>
      </c>
      <c r="D15">
        <f>GDPC1!B286</f>
        <v>15500.2</v>
      </c>
      <c r="E15">
        <f>'U.S. quarterly working age'!B165</f>
        <v>202201362.25533301</v>
      </c>
      <c r="F15">
        <f t="shared" si="0"/>
        <v>7.6657248136770093E-2</v>
      </c>
    </row>
    <row r="16" spans="1:10">
      <c r="A16">
        <v>2013</v>
      </c>
      <c r="B16">
        <v>3</v>
      </c>
      <c r="C16" t="s">
        <v>98</v>
      </c>
      <c r="D16">
        <f>GDPC1!B287</f>
        <v>15614.4</v>
      </c>
      <c r="E16">
        <f>'U.S. quarterly working age'!B166</f>
        <v>202512975.55599999</v>
      </c>
      <c r="F16">
        <f t="shared" si="0"/>
        <v>7.7103207619811112E-2</v>
      </c>
    </row>
    <row r="17" spans="1:8">
      <c r="A17">
        <v>2013</v>
      </c>
      <c r="B17">
        <v>4</v>
      </c>
      <c r="C17" t="s">
        <v>98</v>
      </c>
      <c r="D17">
        <f>GDPC1!B288</f>
        <v>15761.5</v>
      </c>
      <c r="E17">
        <f>'U.S. quarterly working age'!B167</f>
        <v>202501513.73899999</v>
      </c>
      <c r="F17">
        <f t="shared" si="0"/>
        <v>7.7833986072393863E-2</v>
      </c>
    </row>
    <row r="18" spans="1:8">
      <c r="A18">
        <v>2014</v>
      </c>
      <c r="B18">
        <v>1</v>
      </c>
      <c r="C18" t="s">
        <v>98</v>
      </c>
      <c r="D18">
        <f>GDPC1!B289</f>
        <v>15724.9</v>
      </c>
      <c r="E18">
        <f>'U.S. quarterly working age'!B168</f>
        <v>202794606.03033301</v>
      </c>
      <c r="F18">
        <f t="shared" si="0"/>
        <v>7.7541017031034581E-2</v>
      </c>
    </row>
    <row r="19" spans="1:8">
      <c r="A19">
        <v>2014</v>
      </c>
      <c r="B19">
        <v>2</v>
      </c>
      <c r="C19" t="s">
        <v>98</v>
      </c>
      <c r="D19">
        <f>GDPC1!B290</f>
        <v>15901.5</v>
      </c>
      <c r="E19">
        <f>'U.S. quarterly working age'!B169</f>
        <v>202927891.94266701</v>
      </c>
      <c r="F19">
        <f t="shared" si="0"/>
        <v>7.8360346859034216E-2</v>
      </c>
    </row>
    <row r="20" spans="1:8">
      <c r="A20">
        <v>2014</v>
      </c>
      <c r="B20">
        <v>3</v>
      </c>
      <c r="C20" t="s">
        <v>98</v>
      </c>
      <c r="D20">
        <f>GDPC1!B291</f>
        <v>16068.8</v>
      </c>
      <c r="E20">
        <f>'U.S. quarterly working age'!B170</f>
        <v>203129258.49833301</v>
      </c>
      <c r="F20">
        <f t="shared" si="0"/>
        <v>7.9106280005112453E-2</v>
      </c>
    </row>
    <row r="21" spans="1:8">
      <c r="A21">
        <v>2014</v>
      </c>
      <c r="B21">
        <v>4</v>
      </c>
      <c r="C21" t="s">
        <v>98</v>
      </c>
      <c r="D21">
        <f>GDPC1!B292</f>
        <v>16151.4</v>
      </c>
      <c r="E21">
        <f>'U.S. quarterly working age'!B171</f>
        <v>203453276.53266701</v>
      </c>
      <c r="F21">
        <f t="shared" si="0"/>
        <v>7.938628600757229E-2</v>
      </c>
    </row>
    <row r="22" spans="1:8">
      <c r="A22">
        <v>2015</v>
      </c>
      <c r="B22">
        <v>1</v>
      </c>
      <c r="C22" t="s">
        <v>98</v>
      </c>
      <c r="D22">
        <f>GDPC1!B293</f>
        <v>16177.3</v>
      </c>
      <c r="E22">
        <f>'U.S. quarterly working age'!B172</f>
        <v>203985628.56099999</v>
      </c>
      <c r="F22">
        <f t="shared" si="0"/>
        <v>7.930607716887432E-2</v>
      </c>
    </row>
    <row r="23" spans="1:8">
      <c r="A23">
        <v>2015</v>
      </c>
      <c r="B23">
        <v>2</v>
      </c>
      <c r="C23" t="s">
        <v>98</v>
      </c>
      <c r="D23">
        <f>GDPC1!B294</f>
        <v>16270.4</v>
      </c>
      <c r="E23">
        <f>'U.S. quarterly working age'!B173</f>
        <v>204284475.55129853</v>
      </c>
      <c r="F23">
        <f t="shared" si="0"/>
        <v>7.9645797636317628E-2</v>
      </c>
      <c r="G23" s="118">
        <f>AVERAGE('U.S. POP'!B791:B793)</f>
        <v>321070.33333333331</v>
      </c>
      <c r="H23">
        <f>D23/G23</f>
        <v>5.0675501006529206E-2</v>
      </c>
    </row>
    <row r="24" spans="1:8">
      <c r="A24">
        <v>2012</v>
      </c>
      <c r="B24">
        <v>4</v>
      </c>
      <c r="C24" t="s">
        <v>114</v>
      </c>
      <c r="D24">
        <f>'German GDP'!I98</f>
        <v>103.85</v>
      </c>
      <c r="E24">
        <f>'Germany quarterly working age'!B51</f>
        <v>52431795.8226</v>
      </c>
      <c r="F24">
        <f t="shared" si="0"/>
        <v>1.9806683782369492E-3</v>
      </c>
    </row>
    <row r="25" spans="1:8">
      <c r="A25">
        <v>2013</v>
      </c>
      <c r="B25">
        <v>1</v>
      </c>
      <c r="C25" t="s">
        <v>114</v>
      </c>
      <c r="D25">
        <f>'German GDP'!I99</f>
        <v>103.57</v>
      </c>
      <c r="E25">
        <f>'Germany quarterly working age'!B52</f>
        <v>52618167.405900002</v>
      </c>
      <c r="F25">
        <f t="shared" si="0"/>
        <v>1.9683315688487249E-3</v>
      </c>
    </row>
    <row r="26" spans="1:8">
      <c r="A26">
        <v>2013</v>
      </c>
      <c r="B26">
        <v>2</v>
      </c>
      <c r="C26" t="s">
        <v>114</v>
      </c>
      <c r="D26">
        <f>'German GDP'!I100</f>
        <v>104.51</v>
      </c>
      <c r="E26">
        <f>'Germany quarterly working age'!B53</f>
        <v>52660358.117799997</v>
      </c>
      <c r="F26">
        <f t="shared" si="0"/>
        <v>1.9846048096789155E-3</v>
      </c>
    </row>
    <row r="27" spans="1:8">
      <c r="A27">
        <v>2013</v>
      </c>
      <c r="B27">
        <v>3</v>
      </c>
      <c r="C27" t="s">
        <v>114</v>
      </c>
      <c r="D27">
        <f>'German GDP'!I101</f>
        <v>104.9</v>
      </c>
      <c r="E27">
        <f>'Germany quarterly working age'!B54</f>
        <v>52498753.048600003</v>
      </c>
      <c r="F27">
        <f t="shared" si="0"/>
        <v>1.9981426968920628E-3</v>
      </c>
    </row>
    <row r="28" spans="1:8">
      <c r="A28">
        <v>2013</v>
      </c>
      <c r="B28">
        <v>4</v>
      </c>
      <c r="C28" t="s">
        <v>114</v>
      </c>
      <c r="D28">
        <f>'German GDP'!I102</f>
        <v>105.24</v>
      </c>
      <c r="E28">
        <f>'Germany quarterly working age'!B55</f>
        <v>52537588.824100003</v>
      </c>
      <c r="F28">
        <f t="shared" si="0"/>
        <v>2.0031372271832235E-3</v>
      </c>
    </row>
    <row r="29" spans="1:8">
      <c r="A29">
        <v>2014</v>
      </c>
      <c r="B29">
        <v>1</v>
      </c>
      <c r="C29" t="s">
        <v>114</v>
      </c>
      <c r="D29">
        <f>'German GDP'!I103</f>
        <v>105.99</v>
      </c>
      <c r="E29">
        <f>'Germany quarterly working age'!B56</f>
        <v>52813596.428099997</v>
      </c>
      <c r="F29">
        <f t="shared" si="0"/>
        <v>2.0068695784483058E-3</v>
      </c>
    </row>
    <row r="30" spans="1:8">
      <c r="A30">
        <v>2014</v>
      </c>
      <c r="B30">
        <v>2</v>
      </c>
      <c r="C30" t="s">
        <v>114</v>
      </c>
      <c r="D30">
        <f>'German GDP'!I104</f>
        <v>105.93</v>
      </c>
      <c r="E30">
        <f>'Germany quarterly working age'!B57</f>
        <v>52740358.162500001</v>
      </c>
      <c r="F30">
        <f t="shared" si="0"/>
        <v>2.0085187831606244E-3</v>
      </c>
    </row>
    <row r="31" spans="1:8">
      <c r="A31">
        <v>2014</v>
      </c>
      <c r="B31">
        <v>3</v>
      </c>
      <c r="C31" t="s">
        <v>114</v>
      </c>
      <c r="D31">
        <f>'German GDP'!I105</f>
        <v>106.13</v>
      </c>
      <c r="E31">
        <f>'Germany quarterly working age'!B58</f>
        <v>52667489.501599997</v>
      </c>
      <c r="F31">
        <f t="shared" si="0"/>
        <v>2.0150950995447741E-3</v>
      </c>
    </row>
    <row r="32" spans="1:8">
      <c r="A32">
        <v>2014</v>
      </c>
      <c r="B32">
        <v>4</v>
      </c>
      <c r="C32" t="s">
        <v>114</v>
      </c>
      <c r="D32">
        <f>'German GDP'!I106</f>
        <v>106.78</v>
      </c>
      <c r="E32">
        <f>'Germany quarterly working age'!B59</f>
        <v>52728438.226800002</v>
      </c>
      <c r="F32">
        <f t="shared" si="0"/>
        <v>2.0250931677647812E-3</v>
      </c>
    </row>
    <row r="33" spans="1:8">
      <c r="A33">
        <v>2015</v>
      </c>
      <c r="B33">
        <v>1</v>
      </c>
      <c r="C33" t="s">
        <v>114</v>
      </c>
      <c r="D33">
        <f>'German GDP'!I107</f>
        <v>107.15</v>
      </c>
      <c r="E33">
        <f>'Germany quarterly working age'!B60</f>
        <v>52776258.804953061</v>
      </c>
    </row>
    <row r="34" spans="1:8">
      <c r="A34">
        <v>2015</v>
      </c>
      <c r="B34">
        <v>2</v>
      </c>
      <c r="C34" t="s">
        <v>114</v>
      </c>
      <c r="D34">
        <f>'German GDP'!I108</f>
        <v>107.62</v>
      </c>
      <c r="E34">
        <f>'Germany quarterly working age'!B61</f>
        <v>52824122.752638228</v>
      </c>
      <c r="F34">
        <f t="shared" si="0"/>
        <v>2.0373267816288548E-3</v>
      </c>
    </row>
    <row r="37" spans="1:8">
      <c r="A37" t="s">
        <v>112</v>
      </c>
    </row>
    <row r="39" spans="1:8">
      <c r="A39" t="s">
        <v>5</v>
      </c>
      <c r="D39" s="4">
        <f>(D12/D2)^(4/10)-1</f>
        <v>8.5948213013999908E-3</v>
      </c>
      <c r="E39" s="4">
        <f>(E12/E2)^(4/10)-1</f>
        <v>-1.5270639909282457E-2</v>
      </c>
      <c r="F39" s="4">
        <f>(F12/F2)^(4/10)-1</f>
        <v>2.4235553623062511E-2</v>
      </c>
      <c r="G39" s="4">
        <f>(G12/G2)^(4/10)-1</f>
        <v>-1.9258224322663553E-3</v>
      </c>
      <c r="H39" s="4">
        <f>(H12/H2)^(4/10)-1</f>
        <v>1.0540943719538953E-2</v>
      </c>
    </row>
    <row r="40" spans="1:8">
      <c r="A40" t="s">
        <v>98</v>
      </c>
      <c r="D40" s="4">
        <f>(D23/D13)^(4/10)-1</f>
        <v>2.2652762620412492E-2</v>
      </c>
      <c r="E40" s="4">
        <f t="shared" ref="E40:H40" si="1">(E23/E13)^(4/10)-1</f>
        <v>4.9491241752379622E-3</v>
      </c>
      <c r="F40" s="4">
        <f t="shared" si="1"/>
        <v>1.7616452434549013E-2</v>
      </c>
      <c r="G40" s="4">
        <f t="shared" si="1"/>
        <v>7.2371873849732538E-3</v>
      </c>
      <c r="H40" s="4">
        <f t="shared" si="1"/>
        <v>1.5304811447105049E-2</v>
      </c>
    </row>
    <row r="41" spans="1:8">
      <c r="A41" t="s">
        <v>114</v>
      </c>
      <c r="D41" s="4">
        <f>(D34/D24)^(4/10)-1</f>
        <v>1.4365791757491086E-2</v>
      </c>
      <c r="E41" s="4">
        <f t="shared" ref="E41:F41" si="2">(E34/E24)^(4/10)-1</f>
        <v>2.9863538496155417E-3</v>
      </c>
      <c r="F41" s="4">
        <f t="shared" si="2"/>
        <v>1.1345556062851259E-2</v>
      </c>
      <c r="G41" s="4"/>
      <c r="H41" s="4"/>
    </row>
    <row r="43" spans="1:8">
      <c r="A43" t="s">
        <v>139</v>
      </c>
    </row>
    <row r="44" spans="1:8">
      <c r="A44" t="s">
        <v>5</v>
      </c>
      <c r="D44" s="4">
        <f>D12/D2-1</f>
        <v>2.1625759486780805E-2</v>
      </c>
      <c r="E44" s="4">
        <f t="shared" ref="E44:H44" si="3">E12/E2-1</f>
        <v>-3.7740478887917206E-2</v>
      </c>
      <c r="F44" s="4">
        <f t="shared" si="3"/>
        <v>6.1694622991195436E-2</v>
      </c>
      <c r="G44" s="4">
        <f t="shared" si="3"/>
        <v>-4.8076043281508607E-3</v>
      </c>
      <c r="H44" s="4">
        <f t="shared" si="3"/>
        <v>2.6561058876547028E-2</v>
      </c>
    </row>
    <row r="45" spans="1:8">
      <c r="A45" t="s">
        <v>98</v>
      </c>
      <c r="D45" s="4">
        <f>D23/D13-1</f>
        <v>5.7597680752455416E-2</v>
      </c>
      <c r="E45" s="4">
        <f>E23/E13-1</f>
        <v>1.2418774228324603E-2</v>
      </c>
      <c r="F45" s="4">
        <f>F23/F13-1</f>
        <v>4.4624722174444686E-2</v>
      </c>
      <c r="G45" s="4">
        <f>G23/G13-1</f>
        <v>1.8191293464495883E-2</v>
      </c>
      <c r="H45" s="4">
        <f>H23/H13-1</f>
        <v>3.8702341633540804E-2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9"/>
  <sheetViews>
    <sheetView showGridLines="0" zoomScale="150" zoomScaleNormal="150" zoomScalePageLayoutView="150" workbookViewId="0"/>
  </sheetViews>
  <sheetFormatPr baseColWidth="10" defaultColWidth="12" defaultRowHeight="15" x14ac:dyDescent="0"/>
  <cols>
    <col min="1" max="1" width="10.5" style="39" customWidth="1"/>
    <col min="2" max="2" width="1.6640625" style="39" customWidth="1"/>
    <col min="3" max="3" width="7.6640625" style="39" customWidth="1"/>
    <col min="4" max="4" width="11.5" style="39" customWidth="1"/>
    <col min="5" max="6" width="10.83203125" style="39" customWidth="1"/>
    <col min="7" max="7" width="1.33203125" style="39" customWidth="1"/>
    <col min="8" max="8" width="10.83203125" style="39" customWidth="1"/>
    <col min="9" max="10" width="9.1640625" style="39" customWidth="1"/>
    <col min="11" max="11" width="10.83203125" style="40" customWidth="1"/>
    <col min="12" max="13" width="9.1640625" style="39" customWidth="1"/>
    <col min="14" max="16384" width="12" style="39"/>
  </cols>
  <sheetData>
    <row r="1" spans="1:13" ht="25.5" customHeight="1">
      <c r="A1" s="112" t="s">
        <v>188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s="106" customFormat="1" ht="18" customHeight="1" thickBot="1">
      <c r="A2" s="110"/>
      <c r="B2" s="110"/>
      <c r="C2" s="110"/>
      <c r="D2" s="110"/>
      <c r="E2" s="108"/>
      <c r="F2" s="109"/>
      <c r="G2" s="109"/>
      <c r="H2" s="108"/>
      <c r="I2" s="108"/>
      <c r="J2" s="108"/>
      <c r="K2" s="108"/>
      <c r="L2" s="108"/>
      <c r="M2" s="107"/>
    </row>
    <row r="3" spans="1:13" ht="24.75" customHeight="1">
      <c r="A3" s="47"/>
      <c r="B3" s="47"/>
      <c r="C3" s="94" t="s">
        <v>92</v>
      </c>
      <c r="D3" s="103" t="s">
        <v>196</v>
      </c>
      <c r="E3" s="105"/>
      <c r="F3" s="105"/>
      <c r="G3" s="105"/>
      <c r="H3" s="103" t="s">
        <v>195</v>
      </c>
      <c r="I3" s="102"/>
      <c r="J3" s="102"/>
      <c r="K3" s="102"/>
      <c r="L3" s="102"/>
      <c r="M3" s="102"/>
    </row>
    <row r="4" spans="1:13" ht="24.75" customHeight="1">
      <c r="A4" s="63" t="s">
        <v>185</v>
      </c>
      <c r="B4" s="63"/>
      <c r="C4" s="104"/>
      <c r="D4" s="103" t="s">
        <v>184</v>
      </c>
      <c r="E4" s="102"/>
      <c r="F4" s="102"/>
      <c r="G4" s="102"/>
      <c r="H4" s="103" t="s">
        <v>183</v>
      </c>
      <c r="I4" s="102"/>
      <c r="J4" s="102"/>
      <c r="K4" s="103" t="s">
        <v>182</v>
      </c>
      <c r="L4" s="102"/>
      <c r="M4" s="102"/>
    </row>
    <row r="5" spans="1:13" ht="24.75" customHeight="1" thickBot="1">
      <c r="A5" s="54"/>
      <c r="B5" s="54"/>
      <c r="C5" s="101"/>
      <c r="D5" s="99" t="s">
        <v>190</v>
      </c>
      <c r="E5" s="99" t="s">
        <v>179</v>
      </c>
      <c r="F5" s="99" t="s">
        <v>181</v>
      </c>
      <c r="G5" s="100"/>
      <c r="H5" s="99" t="s">
        <v>190</v>
      </c>
      <c r="I5" s="99" t="s">
        <v>179</v>
      </c>
      <c r="J5" s="99" t="s">
        <v>178</v>
      </c>
      <c r="K5" s="99" t="s">
        <v>190</v>
      </c>
      <c r="L5" s="99" t="s">
        <v>179</v>
      </c>
      <c r="M5" s="99" t="s">
        <v>178</v>
      </c>
    </row>
    <row r="6" spans="1:13" ht="20.25" customHeight="1">
      <c r="A6" s="47"/>
      <c r="B6" s="47"/>
      <c r="C6" s="94"/>
      <c r="D6" s="98" t="s">
        <v>177</v>
      </c>
      <c r="E6" s="97"/>
      <c r="F6" s="97"/>
      <c r="G6" s="96"/>
      <c r="H6" s="63"/>
      <c r="I6" s="64" t="s">
        <v>176</v>
      </c>
      <c r="J6" s="63"/>
      <c r="K6" s="63"/>
      <c r="L6" s="63"/>
      <c r="M6" s="63"/>
    </row>
    <row r="7" spans="1:13" ht="20.25" customHeight="1">
      <c r="A7" s="47" t="s">
        <v>175</v>
      </c>
      <c r="B7" s="95"/>
      <c r="C7" s="94"/>
      <c r="D7" s="93">
        <v>12730</v>
      </c>
      <c r="E7" s="92">
        <v>6190</v>
      </c>
      <c r="F7" s="91">
        <v>6540</v>
      </c>
      <c r="G7" s="90"/>
      <c r="H7" s="89">
        <v>127492</v>
      </c>
      <c r="I7" s="89">
        <v>62010</v>
      </c>
      <c r="J7" s="89">
        <v>65481</v>
      </c>
      <c r="K7" s="89">
        <v>125909</v>
      </c>
      <c r="L7" s="88">
        <v>61299</v>
      </c>
      <c r="M7" s="88">
        <v>64610</v>
      </c>
    </row>
    <row r="8" spans="1:13" ht="20.25" customHeight="1">
      <c r="A8" s="87" t="s">
        <v>174</v>
      </c>
      <c r="B8" s="47" t="s">
        <v>150</v>
      </c>
      <c r="C8" s="94"/>
      <c r="D8" s="79">
        <v>525</v>
      </c>
      <c r="E8" s="78">
        <v>269</v>
      </c>
      <c r="F8" s="85">
        <v>256</v>
      </c>
      <c r="G8" s="84"/>
      <c r="H8" s="81">
        <v>5266</v>
      </c>
      <c r="I8" s="76">
        <v>2697</v>
      </c>
      <c r="J8" s="76">
        <v>2569</v>
      </c>
      <c r="K8" s="76">
        <v>5216</v>
      </c>
      <c r="L8" s="83">
        <v>2671</v>
      </c>
      <c r="M8" s="83">
        <v>2545</v>
      </c>
    </row>
    <row r="9" spans="1:13" ht="13.5" customHeight="1">
      <c r="A9" s="87" t="s">
        <v>173</v>
      </c>
      <c r="B9" s="47"/>
      <c r="C9" s="94"/>
      <c r="D9" s="79">
        <v>538</v>
      </c>
      <c r="E9" s="78">
        <v>275</v>
      </c>
      <c r="F9" s="85">
        <v>263</v>
      </c>
      <c r="G9" s="84"/>
      <c r="H9" s="81">
        <v>5402</v>
      </c>
      <c r="I9" s="76">
        <v>2766</v>
      </c>
      <c r="J9" s="76">
        <v>2636</v>
      </c>
      <c r="K9" s="76">
        <v>5359</v>
      </c>
      <c r="L9" s="83">
        <v>2744</v>
      </c>
      <c r="M9" s="83">
        <v>2615</v>
      </c>
    </row>
    <row r="10" spans="1:13" ht="13.5" customHeight="1">
      <c r="A10" s="87" t="s">
        <v>172</v>
      </c>
      <c r="B10" s="47"/>
      <c r="C10" s="94"/>
      <c r="D10" s="79">
        <v>583</v>
      </c>
      <c r="E10" s="78">
        <v>299</v>
      </c>
      <c r="F10" s="85">
        <v>284</v>
      </c>
      <c r="G10" s="84"/>
      <c r="H10" s="81">
        <v>5859</v>
      </c>
      <c r="I10" s="76">
        <v>3001</v>
      </c>
      <c r="J10" s="76">
        <v>2858</v>
      </c>
      <c r="K10" s="76">
        <v>5815</v>
      </c>
      <c r="L10" s="83">
        <v>2979</v>
      </c>
      <c r="M10" s="83">
        <v>2836</v>
      </c>
    </row>
    <row r="11" spans="1:13" ht="13.5" customHeight="1">
      <c r="A11" s="60" t="s">
        <v>171</v>
      </c>
      <c r="B11" s="47"/>
      <c r="C11" s="94"/>
      <c r="D11" s="79">
        <v>604</v>
      </c>
      <c r="E11" s="78">
        <v>310</v>
      </c>
      <c r="F11" s="85">
        <v>295</v>
      </c>
      <c r="G11" s="84"/>
      <c r="H11" s="81">
        <v>6047</v>
      </c>
      <c r="I11" s="76">
        <v>3100</v>
      </c>
      <c r="J11" s="76">
        <v>2947</v>
      </c>
      <c r="K11" s="76">
        <v>5977</v>
      </c>
      <c r="L11" s="83">
        <v>3066</v>
      </c>
      <c r="M11" s="83">
        <v>2911</v>
      </c>
    </row>
    <row r="12" spans="1:13" ht="13.5" customHeight="1">
      <c r="A12" s="60" t="s">
        <v>170</v>
      </c>
      <c r="B12" s="47"/>
      <c r="C12" s="94"/>
      <c r="D12" s="79">
        <v>624</v>
      </c>
      <c r="E12" s="78">
        <v>320</v>
      </c>
      <c r="F12" s="85">
        <v>305</v>
      </c>
      <c r="G12" s="84"/>
      <c r="H12" s="81">
        <v>6266</v>
      </c>
      <c r="I12" s="76">
        <v>3208</v>
      </c>
      <c r="J12" s="76">
        <v>3057</v>
      </c>
      <c r="K12" s="76">
        <v>6065</v>
      </c>
      <c r="L12" s="83">
        <v>3111</v>
      </c>
      <c r="M12" s="83">
        <v>2954</v>
      </c>
    </row>
    <row r="13" spans="1:13" ht="20.25" customHeight="1">
      <c r="A13" s="60" t="s">
        <v>169</v>
      </c>
      <c r="B13" s="47"/>
      <c r="C13" s="94"/>
      <c r="D13" s="79">
        <v>693</v>
      </c>
      <c r="E13" s="78">
        <v>353</v>
      </c>
      <c r="F13" s="85">
        <v>340</v>
      </c>
      <c r="G13" s="84"/>
      <c r="H13" s="81">
        <v>7027</v>
      </c>
      <c r="I13" s="76">
        <v>3581</v>
      </c>
      <c r="J13" s="76">
        <v>3446</v>
      </c>
      <c r="K13" s="76">
        <v>6822</v>
      </c>
      <c r="L13" s="83">
        <v>3482</v>
      </c>
      <c r="M13" s="83">
        <v>3340</v>
      </c>
    </row>
    <row r="14" spans="1:13" ht="13.5" customHeight="1">
      <c r="A14" s="60" t="s">
        <v>168</v>
      </c>
      <c r="B14" s="47"/>
      <c r="C14" s="94"/>
      <c r="D14" s="79">
        <v>771</v>
      </c>
      <c r="E14" s="78">
        <v>391</v>
      </c>
      <c r="F14" s="85">
        <v>380</v>
      </c>
      <c r="G14" s="84"/>
      <c r="H14" s="81">
        <v>7799</v>
      </c>
      <c r="I14" s="76">
        <v>3954</v>
      </c>
      <c r="J14" s="76">
        <v>3845</v>
      </c>
      <c r="K14" s="76">
        <v>7608</v>
      </c>
      <c r="L14" s="83">
        <v>3870</v>
      </c>
      <c r="M14" s="83">
        <v>3738</v>
      </c>
    </row>
    <row r="15" spans="1:13" ht="13.5" customHeight="1">
      <c r="A15" s="60" t="s">
        <v>167</v>
      </c>
      <c r="B15" s="47"/>
      <c r="C15" s="94"/>
      <c r="D15" s="79">
        <v>919</v>
      </c>
      <c r="E15" s="78">
        <v>466</v>
      </c>
      <c r="F15" s="85">
        <v>453</v>
      </c>
      <c r="G15" s="84"/>
      <c r="H15" s="81">
        <v>9370</v>
      </c>
      <c r="I15" s="76">
        <v>4750</v>
      </c>
      <c r="J15" s="76">
        <v>4620</v>
      </c>
      <c r="K15" s="76">
        <v>9216</v>
      </c>
      <c r="L15" s="83">
        <v>4685</v>
      </c>
      <c r="M15" s="83">
        <v>4531</v>
      </c>
    </row>
    <row r="16" spans="1:13" ht="13.5" customHeight="1">
      <c r="A16" s="60" t="s">
        <v>166</v>
      </c>
      <c r="B16" s="47"/>
      <c r="C16" s="94"/>
      <c r="D16" s="79">
        <v>957</v>
      </c>
      <c r="E16" s="78">
        <v>484</v>
      </c>
      <c r="F16" s="85">
        <v>473</v>
      </c>
      <c r="G16" s="84"/>
      <c r="H16" s="81">
        <v>9504</v>
      </c>
      <c r="I16" s="76">
        <v>4804</v>
      </c>
      <c r="J16" s="76">
        <v>4699</v>
      </c>
      <c r="K16" s="76">
        <v>9352</v>
      </c>
      <c r="L16" s="83">
        <v>4745</v>
      </c>
      <c r="M16" s="83">
        <v>4607</v>
      </c>
    </row>
    <row r="17" spans="1:13" ht="13.5" customHeight="1">
      <c r="A17" s="60" t="s">
        <v>165</v>
      </c>
      <c r="B17" s="47"/>
      <c r="C17" s="94"/>
      <c r="D17" s="79">
        <v>828</v>
      </c>
      <c r="E17" s="78">
        <v>416</v>
      </c>
      <c r="F17" s="85">
        <v>412</v>
      </c>
      <c r="G17" s="84"/>
      <c r="H17" s="81">
        <v>8241</v>
      </c>
      <c r="I17" s="76">
        <v>4144</v>
      </c>
      <c r="J17" s="76">
        <v>4097</v>
      </c>
      <c r="K17" s="76">
        <v>8116</v>
      </c>
      <c r="L17" s="83">
        <v>4094</v>
      </c>
      <c r="M17" s="83">
        <v>4023</v>
      </c>
    </row>
    <row r="18" spans="1:13" ht="20.25" customHeight="1">
      <c r="A18" s="60" t="s">
        <v>164</v>
      </c>
      <c r="B18" s="47"/>
      <c r="C18" s="94"/>
      <c r="D18" s="79">
        <v>771</v>
      </c>
      <c r="E18" s="78">
        <v>385</v>
      </c>
      <c r="F18" s="85">
        <v>385</v>
      </c>
      <c r="G18" s="84"/>
      <c r="H18" s="81">
        <v>7695</v>
      </c>
      <c r="I18" s="76">
        <v>3848</v>
      </c>
      <c r="J18" s="76">
        <v>3847</v>
      </c>
      <c r="K18" s="76">
        <v>7603</v>
      </c>
      <c r="L18" s="83">
        <v>3809</v>
      </c>
      <c r="M18" s="83">
        <v>3793</v>
      </c>
    </row>
    <row r="19" spans="1:13" ht="13.5" customHeight="1">
      <c r="A19" s="60" t="s">
        <v>163</v>
      </c>
      <c r="B19" s="47"/>
      <c r="C19" s="94"/>
      <c r="D19" s="79">
        <v>779</v>
      </c>
      <c r="E19" s="78">
        <v>387</v>
      </c>
      <c r="F19" s="85">
        <v>393</v>
      </c>
      <c r="G19" s="84"/>
      <c r="H19" s="81">
        <v>7899</v>
      </c>
      <c r="I19" s="76">
        <v>3921</v>
      </c>
      <c r="J19" s="76">
        <v>3978</v>
      </c>
      <c r="K19" s="76">
        <v>7827</v>
      </c>
      <c r="L19" s="83">
        <v>3889</v>
      </c>
      <c r="M19" s="83">
        <v>3938</v>
      </c>
    </row>
    <row r="20" spans="1:13" ht="13.5" customHeight="1">
      <c r="A20" s="60" t="s">
        <v>162</v>
      </c>
      <c r="B20" s="47"/>
      <c r="C20" s="94"/>
      <c r="D20" s="79">
        <v>987</v>
      </c>
      <c r="E20" s="78">
        <v>484</v>
      </c>
      <c r="F20" s="85">
        <v>503</v>
      </c>
      <c r="G20" s="84"/>
      <c r="H20" s="81">
        <v>10144</v>
      </c>
      <c r="I20" s="76">
        <v>4975</v>
      </c>
      <c r="J20" s="76">
        <v>5170</v>
      </c>
      <c r="K20" s="76">
        <v>10086</v>
      </c>
      <c r="L20" s="83">
        <v>4947</v>
      </c>
      <c r="M20" s="83">
        <v>5139</v>
      </c>
    </row>
    <row r="21" spans="1:13" ht="13.5" customHeight="1">
      <c r="A21" s="60" t="s">
        <v>161</v>
      </c>
      <c r="B21" s="47"/>
      <c r="C21" s="94"/>
      <c r="D21" s="79">
        <v>853</v>
      </c>
      <c r="E21" s="78">
        <v>410</v>
      </c>
      <c r="F21" s="85">
        <v>443</v>
      </c>
      <c r="G21" s="84"/>
      <c r="H21" s="81">
        <v>8295</v>
      </c>
      <c r="I21" s="76">
        <v>3980</v>
      </c>
      <c r="J21" s="76">
        <v>4315</v>
      </c>
      <c r="K21" s="76">
        <v>8251</v>
      </c>
      <c r="L21" s="83">
        <v>3959</v>
      </c>
      <c r="M21" s="83">
        <v>4293</v>
      </c>
    </row>
    <row r="22" spans="1:13" ht="13.5" customHeight="1">
      <c r="A22" s="60" t="s">
        <v>160</v>
      </c>
      <c r="B22" s="47"/>
      <c r="C22" s="94"/>
      <c r="D22" s="79">
        <v>744</v>
      </c>
      <c r="E22" s="78">
        <v>347</v>
      </c>
      <c r="F22" s="85">
        <v>398</v>
      </c>
      <c r="G22" s="84"/>
      <c r="H22" s="81">
        <v>7390</v>
      </c>
      <c r="I22" s="76">
        <v>3436</v>
      </c>
      <c r="J22" s="76">
        <v>3954</v>
      </c>
      <c r="K22" s="76">
        <v>7357</v>
      </c>
      <c r="L22" s="83">
        <v>3422</v>
      </c>
      <c r="M22" s="83">
        <v>3936</v>
      </c>
    </row>
    <row r="23" spans="1:13" ht="20.25" customHeight="1">
      <c r="A23" s="60" t="s">
        <v>159</v>
      </c>
      <c r="B23" s="47"/>
      <c r="C23" s="94"/>
      <c r="D23" s="79">
        <v>631</v>
      </c>
      <c r="E23" s="78">
        <v>278</v>
      </c>
      <c r="F23" s="85">
        <v>354</v>
      </c>
      <c r="G23" s="84"/>
      <c r="H23" s="81">
        <v>6273</v>
      </c>
      <c r="I23" s="76">
        <v>2750</v>
      </c>
      <c r="J23" s="76">
        <v>3523</v>
      </c>
      <c r="K23" s="76">
        <v>6250</v>
      </c>
      <c r="L23" s="83">
        <v>2741</v>
      </c>
      <c r="M23" s="83">
        <v>3509</v>
      </c>
    </row>
    <row r="24" spans="1:13" ht="13.5" customHeight="1">
      <c r="A24" s="60" t="s">
        <v>158</v>
      </c>
      <c r="B24" s="47"/>
      <c r="C24" s="94"/>
      <c r="D24" s="79">
        <v>474</v>
      </c>
      <c r="E24" s="78">
        <v>188</v>
      </c>
      <c r="F24" s="85">
        <v>286</v>
      </c>
      <c r="G24" s="84"/>
      <c r="H24" s="81">
        <v>4670</v>
      </c>
      <c r="I24" s="76">
        <v>1845</v>
      </c>
      <c r="J24" s="76">
        <v>2825</v>
      </c>
      <c r="K24" s="76">
        <v>4657</v>
      </c>
      <c r="L24" s="83">
        <v>1840</v>
      </c>
      <c r="M24" s="83">
        <v>2817</v>
      </c>
    </row>
    <row r="25" spans="1:13" ht="13.5" customHeight="1">
      <c r="A25" s="86">
        <v>85</v>
      </c>
      <c r="B25" s="47" t="s">
        <v>146</v>
      </c>
      <c r="C25" s="94"/>
      <c r="D25" s="79">
        <v>447</v>
      </c>
      <c r="E25" s="78">
        <v>130</v>
      </c>
      <c r="F25" s="85">
        <v>317</v>
      </c>
      <c r="G25" s="84"/>
      <c r="H25" s="81">
        <v>4344</v>
      </c>
      <c r="I25" s="76">
        <v>1251</v>
      </c>
      <c r="J25" s="76">
        <v>3094</v>
      </c>
      <c r="K25" s="76">
        <v>4332</v>
      </c>
      <c r="L25" s="83">
        <v>1247</v>
      </c>
      <c r="M25" s="83">
        <v>3086</v>
      </c>
    </row>
    <row r="26" spans="1:13" s="40" customFormat="1" ht="20.25" customHeight="1">
      <c r="A26" s="47" t="s">
        <v>154</v>
      </c>
      <c r="B26" s="47"/>
      <c r="C26" s="94"/>
      <c r="D26" s="79" t="s">
        <v>92</v>
      </c>
      <c r="E26" s="78" t="s">
        <v>92</v>
      </c>
      <c r="F26" s="78" t="s">
        <v>92</v>
      </c>
      <c r="G26" s="82"/>
      <c r="H26" s="81"/>
      <c r="I26" s="76"/>
      <c r="J26" s="76"/>
      <c r="K26" s="76"/>
      <c r="L26" s="76"/>
      <c r="M26" s="76"/>
    </row>
    <row r="27" spans="1:13" s="40" customFormat="1" ht="13.5" customHeight="1">
      <c r="A27" s="60" t="s">
        <v>151</v>
      </c>
      <c r="B27" s="47" t="s">
        <v>150</v>
      </c>
      <c r="C27" s="94"/>
      <c r="D27" s="79">
        <v>1646</v>
      </c>
      <c r="E27" s="78">
        <v>843</v>
      </c>
      <c r="F27" s="78">
        <v>803</v>
      </c>
      <c r="G27" s="82"/>
      <c r="H27" s="81">
        <v>16527</v>
      </c>
      <c r="I27" s="76">
        <v>8464</v>
      </c>
      <c r="J27" s="76">
        <v>8063</v>
      </c>
      <c r="K27" s="76">
        <v>16390</v>
      </c>
      <c r="L27" s="76">
        <v>8394</v>
      </c>
      <c r="M27" s="76">
        <v>7997</v>
      </c>
    </row>
    <row r="28" spans="1:13" s="40" customFormat="1" ht="13.5" customHeight="1">
      <c r="A28" s="60" t="s">
        <v>149</v>
      </c>
      <c r="B28" s="47"/>
      <c r="C28" s="94"/>
      <c r="D28" s="79">
        <v>7934</v>
      </c>
      <c r="E28" s="78">
        <v>3996</v>
      </c>
      <c r="F28" s="78">
        <v>3938</v>
      </c>
      <c r="G28" s="82"/>
      <c r="H28" s="81">
        <v>79992</v>
      </c>
      <c r="I28" s="76">
        <v>40285</v>
      </c>
      <c r="J28" s="76">
        <v>39707</v>
      </c>
      <c r="K28" s="76">
        <v>78671</v>
      </c>
      <c r="L28" s="76">
        <v>39698</v>
      </c>
      <c r="M28" s="76">
        <v>38973</v>
      </c>
    </row>
    <row r="29" spans="1:13" s="40" customFormat="1" ht="13.5" customHeight="1">
      <c r="A29" s="60">
        <v>65</v>
      </c>
      <c r="B29" s="47" t="s">
        <v>146</v>
      </c>
      <c r="C29" s="94"/>
      <c r="D29" s="79">
        <v>3149</v>
      </c>
      <c r="E29" s="78">
        <v>1351</v>
      </c>
      <c r="F29" s="78">
        <v>1798</v>
      </c>
      <c r="G29" s="77"/>
      <c r="H29" s="76">
        <v>30972</v>
      </c>
      <c r="I29" s="76">
        <v>13261</v>
      </c>
      <c r="J29" s="76">
        <v>17711</v>
      </c>
      <c r="K29" s="76">
        <v>30848</v>
      </c>
      <c r="L29" s="76">
        <v>13207</v>
      </c>
      <c r="M29" s="76">
        <v>17641</v>
      </c>
    </row>
    <row r="30" spans="1:13" s="40" customFormat="1" ht="13.5" customHeight="1">
      <c r="A30" s="80" t="s">
        <v>153</v>
      </c>
      <c r="B30" s="47" t="s">
        <v>146</v>
      </c>
      <c r="C30" s="94"/>
      <c r="D30" s="79">
        <v>1552</v>
      </c>
      <c r="E30" s="78">
        <v>595</v>
      </c>
      <c r="F30" s="78">
        <v>958</v>
      </c>
      <c r="G30" s="77"/>
      <c r="H30" s="76">
        <v>15287</v>
      </c>
      <c r="I30" s="76">
        <v>5845</v>
      </c>
      <c r="J30" s="76">
        <v>9442</v>
      </c>
      <c r="K30" s="76">
        <v>15239</v>
      </c>
      <c r="L30" s="76">
        <v>5827</v>
      </c>
      <c r="M30" s="76">
        <v>9412</v>
      </c>
    </row>
    <row r="31" spans="1:13" s="69" customFormat="1" ht="9" customHeight="1">
      <c r="A31" s="75"/>
      <c r="B31" s="75"/>
      <c r="C31" s="115"/>
      <c r="D31" s="73"/>
      <c r="E31" s="72"/>
      <c r="F31" s="72"/>
      <c r="G31" s="71"/>
      <c r="H31" s="70"/>
      <c r="I31" s="70"/>
      <c r="J31" s="70"/>
      <c r="K31" s="70"/>
      <c r="L31" s="70"/>
      <c r="M31" s="70"/>
    </row>
    <row r="32" spans="1:13" s="40" customFormat="1" ht="18.75" customHeight="1">
      <c r="A32" s="47"/>
      <c r="B32" s="47"/>
      <c r="C32" s="94"/>
      <c r="E32" s="63"/>
      <c r="F32" s="64" t="s">
        <v>189</v>
      </c>
      <c r="G32" s="114"/>
      <c r="H32" s="64"/>
      <c r="I32" s="63"/>
      <c r="K32" s="64"/>
      <c r="M32" s="63"/>
    </row>
    <row r="33" spans="1:13" ht="13.5" customHeight="1">
      <c r="A33" s="60" t="s">
        <v>151</v>
      </c>
      <c r="B33" s="47" t="s">
        <v>150</v>
      </c>
      <c r="C33" s="94"/>
      <c r="D33" s="57">
        <v>12.9</v>
      </c>
      <c r="E33" s="56">
        <v>13.6</v>
      </c>
      <c r="F33" s="61">
        <v>12.3</v>
      </c>
      <c r="G33" s="62"/>
      <c r="H33" s="56">
        <v>13</v>
      </c>
      <c r="I33" s="56">
        <v>13.6</v>
      </c>
      <c r="J33" s="56">
        <v>12.3</v>
      </c>
      <c r="K33" s="56">
        <v>13</v>
      </c>
      <c r="L33" s="61">
        <v>13.7</v>
      </c>
      <c r="M33" s="61">
        <v>12.4</v>
      </c>
    </row>
    <row r="34" spans="1:13" ht="13.5" customHeight="1">
      <c r="A34" s="60" t="s">
        <v>149</v>
      </c>
      <c r="B34" s="47"/>
      <c r="C34" s="94"/>
      <c r="D34" s="57">
        <v>62.3</v>
      </c>
      <c r="E34" s="56">
        <v>64.599999999999994</v>
      </c>
      <c r="F34" s="61">
        <v>60.2</v>
      </c>
      <c r="G34" s="61"/>
      <c r="H34" s="57">
        <v>62.7</v>
      </c>
      <c r="I34" s="56">
        <v>65</v>
      </c>
      <c r="J34" s="56">
        <v>60.6</v>
      </c>
      <c r="K34" s="56">
        <v>62.5</v>
      </c>
      <c r="L34" s="61">
        <v>64.8</v>
      </c>
      <c r="M34" s="61">
        <v>60.3</v>
      </c>
    </row>
    <row r="35" spans="1:13" ht="13.5" customHeight="1">
      <c r="A35" s="60">
        <v>65</v>
      </c>
      <c r="B35" s="47" t="s">
        <v>146</v>
      </c>
      <c r="C35" s="94"/>
      <c r="D35" s="57">
        <v>24.7</v>
      </c>
      <c r="E35" s="56">
        <v>21.8</v>
      </c>
      <c r="F35" s="56">
        <v>27.5</v>
      </c>
      <c r="G35" s="56"/>
      <c r="H35" s="57">
        <v>24.3</v>
      </c>
      <c r="I35" s="56">
        <v>21.4</v>
      </c>
      <c r="J35" s="56">
        <v>27</v>
      </c>
      <c r="K35" s="56">
        <v>24.5</v>
      </c>
      <c r="L35" s="56">
        <v>21.5</v>
      </c>
      <c r="M35" s="56">
        <v>27.3</v>
      </c>
    </row>
    <row r="36" spans="1:13" s="40" customFormat="1" ht="13.5" customHeight="1" thickBot="1">
      <c r="A36" s="113" t="s">
        <v>153</v>
      </c>
      <c r="B36" s="54" t="s">
        <v>146</v>
      </c>
      <c r="C36" s="101"/>
      <c r="D36" s="52">
        <v>12.2</v>
      </c>
      <c r="E36" s="51">
        <v>9.6</v>
      </c>
      <c r="F36" s="51">
        <v>14.6</v>
      </c>
      <c r="G36" s="51"/>
      <c r="H36" s="52">
        <v>12</v>
      </c>
      <c r="I36" s="51">
        <v>9.4</v>
      </c>
      <c r="J36" s="51">
        <v>14.4</v>
      </c>
      <c r="K36" s="51">
        <v>12.1</v>
      </c>
      <c r="L36" s="51">
        <v>9.5</v>
      </c>
      <c r="M36" s="51">
        <v>14.6</v>
      </c>
    </row>
    <row r="37" spans="1:13" ht="17.25" customHeight="1">
      <c r="A37" s="50" t="s">
        <v>145</v>
      </c>
      <c r="B37" s="44" t="s">
        <v>142</v>
      </c>
      <c r="C37" s="49" t="s">
        <v>144</v>
      </c>
      <c r="D37" s="48"/>
      <c r="H37" s="45"/>
      <c r="I37" s="40"/>
    </row>
    <row r="38" spans="1:13" ht="12.75" customHeight="1">
      <c r="A38" s="47"/>
      <c r="B38" s="44" t="s">
        <v>142</v>
      </c>
      <c r="C38" s="43" t="s">
        <v>143</v>
      </c>
      <c r="D38" s="47"/>
      <c r="E38" s="40"/>
      <c r="F38" s="40"/>
      <c r="G38" s="40"/>
      <c r="H38" s="46"/>
      <c r="I38" s="40"/>
      <c r="J38" s="40"/>
      <c r="L38" s="40"/>
      <c r="M38" s="40"/>
    </row>
    <row r="39" spans="1:13" s="41" customFormat="1" ht="13">
      <c r="A39" s="45"/>
      <c r="B39" s="44" t="s">
        <v>142</v>
      </c>
      <c r="C39" s="43" t="s">
        <v>141</v>
      </c>
      <c r="K39" s="42"/>
    </row>
  </sheetData>
  <printOptions gridLinesSet="0"/>
  <pageMargins left="0.78740157480314965" right="0.47244094488188981" top="1.0629921259842521" bottom="0.59055118110236227" header="0.62992125984251968" footer="0.51181102362204722"/>
  <pageSetup paperSize="9" scale="98" orientation="portrait"/>
  <headerFooter>
    <oddHeader>&amp;RPopulation Estimates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4"/>
  <sheetViews>
    <sheetView showGridLines="0" zoomScale="150" zoomScaleNormal="150" zoomScalePageLayoutView="150" workbookViewId="0"/>
  </sheetViews>
  <sheetFormatPr baseColWidth="10" defaultColWidth="12" defaultRowHeight="15" x14ac:dyDescent="0"/>
  <cols>
    <col min="1" max="1" width="10.5" style="39" customWidth="1"/>
    <col min="2" max="2" width="1.6640625" style="39" customWidth="1"/>
    <col min="3" max="3" width="7.6640625" style="39" customWidth="1"/>
    <col min="4" max="4" width="11.5" style="39" customWidth="1"/>
    <col min="5" max="6" width="10.83203125" style="39" customWidth="1"/>
    <col min="7" max="7" width="1.33203125" style="39" customWidth="1"/>
    <col min="8" max="8" width="10.83203125" style="39" customWidth="1"/>
    <col min="9" max="10" width="9.1640625" style="39" customWidth="1"/>
    <col min="11" max="11" width="10.83203125" style="40" customWidth="1"/>
    <col min="12" max="13" width="9.1640625" style="39" customWidth="1"/>
    <col min="14" max="16384" width="12" style="39"/>
  </cols>
  <sheetData>
    <row r="1" spans="1:13" ht="25.5" customHeight="1">
      <c r="A1" s="112" t="s">
        <v>188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s="106" customFormat="1" ht="18" customHeight="1" thickBot="1">
      <c r="A2" s="110"/>
      <c r="B2" s="110"/>
      <c r="C2" s="110"/>
      <c r="D2" s="110"/>
      <c r="E2" s="108"/>
      <c r="F2" s="109"/>
      <c r="G2" s="109"/>
      <c r="H2" s="108"/>
      <c r="I2" s="108"/>
      <c r="J2" s="108"/>
      <c r="K2" s="108"/>
      <c r="L2" s="108"/>
      <c r="M2" s="107"/>
    </row>
    <row r="3" spans="1:13" ht="24.75" customHeight="1">
      <c r="A3" s="47"/>
      <c r="B3" s="47"/>
      <c r="C3" s="94" t="s">
        <v>92</v>
      </c>
      <c r="D3" s="103" t="s">
        <v>206</v>
      </c>
      <c r="E3" s="105"/>
      <c r="F3" s="105"/>
      <c r="G3" s="105"/>
      <c r="H3" s="103" t="s">
        <v>205</v>
      </c>
      <c r="I3" s="102"/>
      <c r="J3" s="102"/>
      <c r="K3" s="102"/>
      <c r="L3" s="102"/>
      <c r="M3" s="102"/>
    </row>
    <row r="4" spans="1:13" ht="24.75" customHeight="1">
      <c r="A4" s="63" t="s">
        <v>185</v>
      </c>
      <c r="B4" s="63"/>
      <c r="C4" s="104"/>
      <c r="D4" s="103" t="s">
        <v>184</v>
      </c>
      <c r="E4" s="102"/>
      <c r="F4" s="102"/>
      <c r="G4" s="102"/>
      <c r="H4" s="103" t="s">
        <v>183</v>
      </c>
      <c r="I4" s="102"/>
      <c r="J4" s="102"/>
      <c r="K4" s="103" t="s">
        <v>182</v>
      </c>
      <c r="L4" s="102"/>
      <c r="M4" s="102"/>
    </row>
    <row r="5" spans="1:13" ht="24.75" customHeight="1" thickBot="1">
      <c r="A5" s="54"/>
      <c r="B5" s="54"/>
      <c r="C5" s="101"/>
      <c r="D5" s="99" t="s">
        <v>204</v>
      </c>
      <c r="E5" s="99" t="s">
        <v>179</v>
      </c>
      <c r="F5" s="99" t="s">
        <v>181</v>
      </c>
      <c r="G5" s="100"/>
      <c r="H5" s="99" t="s">
        <v>204</v>
      </c>
      <c r="I5" s="99" t="s">
        <v>179</v>
      </c>
      <c r="J5" s="99" t="s">
        <v>178</v>
      </c>
      <c r="K5" s="99" t="s">
        <v>204</v>
      </c>
      <c r="L5" s="99" t="s">
        <v>179</v>
      </c>
      <c r="M5" s="99" t="s">
        <v>178</v>
      </c>
    </row>
    <row r="6" spans="1:13" ht="20.25" customHeight="1">
      <c r="A6" s="47"/>
      <c r="B6" s="47"/>
      <c r="C6" s="94"/>
      <c r="D6" s="98" t="s">
        <v>177</v>
      </c>
      <c r="E6" s="97"/>
      <c r="F6" s="97"/>
      <c r="G6" s="96"/>
      <c r="H6" s="63"/>
      <c r="I6" s="64" t="s">
        <v>176</v>
      </c>
      <c r="J6" s="63"/>
      <c r="K6" s="63"/>
      <c r="L6" s="63"/>
      <c r="M6" s="63"/>
    </row>
    <row r="7" spans="1:13" ht="20.25" customHeight="1">
      <c r="A7" s="47" t="s">
        <v>175</v>
      </c>
      <c r="B7" s="95"/>
      <c r="C7" s="94"/>
      <c r="D7" s="93">
        <v>12691</v>
      </c>
      <c r="E7" s="92">
        <v>6171</v>
      </c>
      <c r="F7" s="91">
        <v>6520</v>
      </c>
      <c r="G7" s="90"/>
      <c r="H7" s="89">
        <v>127082</v>
      </c>
      <c r="I7" s="89">
        <v>61798</v>
      </c>
      <c r="J7" s="89">
        <v>65285</v>
      </c>
      <c r="K7" s="89">
        <v>125410</v>
      </c>
      <c r="L7" s="88">
        <v>61027</v>
      </c>
      <c r="M7" s="88">
        <v>64383</v>
      </c>
    </row>
    <row r="8" spans="1:13" ht="20.25" customHeight="1">
      <c r="A8" s="87" t="s">
        <v>174</v>
      </c>
      <c r="B8" s="47" t="s">
        <v>150</v>
      </c>
      <c r="C8" s="58"/>
      <c r="D8" s="79">
        <v>520</v>
      </c>
      <c r="E8" s="78">
        <v>267</v>
      </c>
      <c r="F8" s="85">
        <v>253</v>
      </c>
      <c r="G8" s="84"/>
      <c r="H8" s="81">
        <v>5212</v>
      </c>
      <c r="I8" s="76">
        <v>2673</v>
      </c>
      <c r="J8" s="76">
        <v>2540</v>
      </c>
      <c r="K8" s="76">
        <v>5155</v>
      </c>
      <c r="L8" s="83">
        <v>2643</v>
      </c>
      <c r="M8" s="83">
        <v>2513</v>
      </c>
    </row>
    <row r="9" spans="1:13" ht="13.5" customHeight="1">
      <c r="A9" s="87" t="s">
        <v>173</v>
      </c>
      <c r="B9" s="47"/>
      <c r="C9" s="58"/>
      <c r="D9" s="79">
        <v>530</v>
      </c>
      <c r="E9" s="78">
        <v>271</v>
      </c>
      <c r="F9" s="85">
        <v>259</v>
      </c>
      <c r="G9" s="84"/>
      <c r="H9" s="81">
        <v>5305</v>
      </c>
      <c r="I9" s="76">
        <v>2715</v>
      </c>
      <c r="J9" s="76">
        <v>2590</v>
      </c>
      <c r="K9" s="76">
        <v>5259</v>
      </c>
      <c r="L9" s="83">
        <v>2691</v>
      </c>
      <c r="M9" s="83">
        <v>2568</v>
      </c>
    </row>
    <row r="10" spans="1:13" ht="13.5" customHeight="1">
      <c r="A10" s="87" t="s">
        <v>172</v>
      </c>
      <c r="B10" s="47"/>
      <c r="C10" s="58"/>
      <c r="D10" s="79">
        <v>567</v>
      </c>
      <c r="E10" s="78">
        <v>290</v>
      </c>
      <c r="F10" s="85">
        <v>276</v>
      </c>
      <c r="G10" s="84"/>
      <c r="H10" s="81">
        <v>5707</v>
      </c>
      <c r="I10" s="76">
        <v>2924</v>
      </c>
      <c r="J10" s="76">
        <v>2784</v>
      </c>
      <c r="K10" s="76">
        <v>5664</v>
      </c>
      <c r="L10" s="83">
        <v>2901</v>
      </c>
      <c r="M10" s="83">
        <v>2762</v>
      </c>
    </row>
    <row r="11" spans="1:13" ht="13.5" customHeight="1">
      <c r="A11" s="60" t="s">
        <v>171</v>
      </c>
      <c r="B11" s="47"/>
      <c r="C11" s="58"/>
      <c r="D11" s="79">
        <v>598</v>
      </c>
      <c r="E11" s="78">
        <v>306</v>
      </c>
      <c r="F11" s="85">
        <v>292</v>
      </c>
      <c r="G11" s="84"/>
      <c r="H11" s="81">
        <v>5996</v>
      </c>
      <c r="I11" s="76">
        <v>3071</v>
      </c>
      <c r="J11" s="76">
        <v>2926</v>
      </c>
      <c r="K11" s="76">
        <v>5913</v>
      </c>
      <c r="L11" s="83">
        <v>3029</v>
      </c>
      <c r="M11" s="83">
        <v>2884</v>
      </c>
    </row>
    <row r="12" spans="1:13" ht="13.5" customHeight="1">
      <c r="A12" s="60" t="s">
        <v>170</v>
      </c>
      <c r="B12" s="47"/>
      <c r="C12" s="58"/>
      <c r="D12" s="79">
        <v>621</v>
      </c>
      <c r="E12" s="78">
        <v>320</v>
      </c>
      <c r="F12" s="85">
        <v>301</v>
      </c>
      <c r="G12" s="84"/>
      <c r="H12" s="81">
        <v>6214</v>
      </c>
      <c r="I12" s="76">
        <v>3197</v>
      </c>
      <c r="J12" s="76">
        <v>3017</v>
      </c>
      <c r="K12" s="76">
        <v>5992</v>
      </c>
      <c r="L12" s="83">
        <v>3078</v>
      </c>
      <c r="M12" s="83">
        <v>2914</v>
      </c>
    </row>
    <row r="13" spans="1:13" ht="20.25" customHeight="1">
      <c r="A13" s="60" t="s">
        <v>169</v>
      </c>
      <c r="B13" s="47"/>
      <c r="C13" s="58"/>
      <c r="D13" s="79">
        <v>660</v>
      </c>
      <c r="E13" s="78">
        <v>338</v>
      </c>
      <c r="F13" s="85">
        <v>322</v>
      </c>
      <c r="G13" s="84"/>
      <c r="H13" s="81">
        <v>6665</v>
      </c>
      <c r="I13" s="76">
        <v>3408</v>
      </c>
      <c r="J13" s="76">
        <v>3256</v>
      </c>
      <c r="K13" s="76">
        <v>6444</v>
      </c>
      <c r="L13" s="83">
        <v>3295</v>
      </c>
      <c r="M13" s="83">
        <v>3149</v>
      </c>
    </row>
    <row r="14" spans="1:13" ht="13.5" customHeight="1">
      <c r="A14" s="60" t="s">
        <v>168</v>
      </c>
      <c r="B14" s="47"/>
      <c r="C14" s="58"/>
      <c r="D14" s="79">
        <v>738</v>
      </c>
      <c r="E14" s="78">
        <v>375</v>
      </c>
      <c r="F14" s="85">
        <v>363</v>
      </c>
      <c r="G14" s="84"/>
      <c r="H14" s="81">
        <v>7452</v>
      </c>
      <c r="I14" s="76">
        <v>3781</v>
      </c>
      <c r="J14" s="76">
        <v>3671</v>
      </c>
      <c r="K14" s="76">
        <v>7264</v>
      </c>
      <c r="L14" s="83">
        <v>3695</v>
      </c>
      <c r="M14" s="83">
        <v>3569</v>
      </c>
    </row>
    <row r="15" spans="1:13" ht="13.5" customHeight="1">
      <c r="A15" s="60" t="s">
        <v>167</v>
      </c>
      <c r="B15" s="47"/>
      <c r="C15" s="58"/>
      <c r="D15" s="79">
        <v>850</v>
      </c>
      <c r="E15" s="78">
        <v>431</v>
      </c>
      <c r="F15" s="85">
        <v>419</v>
      </c>
      <c r="G15" s="84"/>
      <c r="H15" s="81">
        <v>8642</v>
      </c>
      <c r="I15" s="76">
        <v>4379</v>
      </c>
      <c r="J15" s="76">
        <v>4263</v>
      </c>
      <c r="K15" s="76">
        <v>8484</v>
      </c>
      <c r="L15" s="83">
        <v>4313</v>
      </c>
      <c r="M15" s="83">
        <v>4170</v>
      </c>
    </row>
    <row r="16" spans="1:13" ht="13.5" customHeight="1">
      <c r="A16" s="60" t="s">
        <v>166</v>
      </c>
      <c r="B16" s="47"/>
      <c r="C16" s="58"/>
      <c r="D16" s="79">
        <v>980</v>
      </c>
      <c r="E16" s="78">
        <v>496</v>
      </c>
      <c r="F16" s="85">
        <v>484</v>
      </c>
      <c r="G16" s="84"/>
      <c r="H16" s="81">
        <v>9810</v>
      </c>
      <c r="I16" s="76">
        <v>4965</v>
      </c>
      <c r="J16" s="76">
        <v>4846</v>
      </c>
      <c r="K16" s="76">
        <v>9661</v>
      </c>
      <c r="L16" s="83">
        <v>4906</v>
      </c>
      <c r="M16" s="83">
        <v>4755</v>
      </c>
    </row>
    <row r="17" spans="1:13" ht="13.5" customHeight="1">
      <c r="A17" s="60" t="s">
        <v>165</v>
      </c>
      <c r="B17" s="47"/>
      <c r="C17" s="58"/>
      <c r="D17" s="79">
        <v>865</v>
      </c>
      <c r="E17" s="78">
        <v>435</v>
      </c>
      <c r="F17" s="85">
        <v>430</v>
      </c>
      <c r="G17" s="84"/>
      <c r="H17" s="81">
        <v>8617</v>
      </c>
      <c r="I17" s="76">
        <v>4333</v>
      </c>
      <c r="J17" s="76">
        <v>4284</v>
      </c>
      <c r="K17" s="76">
        <v>8485</v>
      </c>
      <c r="L17" s="83">
        <v>4282</v>
      </c>
      <c r="M17" s="83">
        <v>4203</v>
      </c>
    </row>
    <row r="18" spans="1:13" ht="20.25" customHeight="1">
      <c r="A18" s="60" t="s">
        <v>164</v>
      </c>
      <c r="B18" s="47"/>
      <c r="C18" s="58"/>
      <c r="D18" s="79">
        <v>786</v>
      </c>
      <c r="E18" s="78">
        <v>394</v>
      </c>
      <c r="F18" s="85">
        <v>392</v>
      </c>
      <c r="G18" s="84"/>
      <c r="H18" s="81">
        <v>7804</v>
      </c>
      <c r="I18" s="76">
        <v>3909</v>
      </c>
      <c r="J18" s="76">
        <v>3896</v>
      </c>
      <c r="K18" s="76">
        <v>7701</v>
      </c>
      <c r="L18" s="83">
        <v>3866</v>
      </c>
      <c r="M18" s="83">
        <v>3835</v>
      </c>
    </row>
    <row r="19" spans="1:13" ht="13.5" customHeight="1">
      <c r="A19" s="60" t="s">
        <v>163</v>
      </c>
      <c r="B19" s="47"/>
      <c r="C19" s="58"/>
      <c r="D19" s="79">
        <v>758</v>
      </c>
      <c r="E19" s="78">
        <v>376</v>
      </c>
      <c r="F19" s="85">
        <v>381</v>
      </c>
      <c r="G19" s="84"/>
      <c r="H19" s="81">
        <v>7643</v>
      </c>
      <c r="I19" s="76">
        <v>3796</v>
      </c>
      <c r="J19" s="76">
        <v>3847</v>
      </c>
      <c r="K19" s="76">
        <v>7568</v>
      </c>
      <c r="L19" s="83">
        <v>3764</v>
      </c>
      <c r="M19" s="83">
        <v>3804</v>
      </c>
    </row>
    <row r="20" spans="1:13" ht="13.5" customHeight="1">
      <c r="A20" s="60" t="s">
        <v>162</v>
      </c>
      <c r="B20" s="47"/>
      <c r="C20" s="58"/>
      <c r="D20" s="79">
        <v>869</v>
      </c>
      <c r="E20" s="78">
        <v>426</v>
      </c>
      <c r="F20" s="85">
        <v>442</v>
      </c>
      <c r="G20" s="84"/>
      <c r="H20" s="81">
        <v>8921</v>
      </c>
      <c r="I20" s="76">
        <v>4378</v>
      </c>
      <c r="J20" s="76">
        <v>4544</v>
      </c>
      <c r="K20" s="76">
        <v>8862</v>
      </c>
      <c r="L20" s="83">
        <v>4350</v>
      </c>
      <c r="M20" s="83">
        <v>4512</v>
      </c>
    </row>
    <row r="21" spans="1:13" ht="13.5" customHeight="1">
      <c r="A21" s="60" t="s">
        <v>161</v>
      </c>
      <c r="B21" s="47"/>
      <c r="C21" s="58"/>
      <c r="D21" s="79">
        <v>947</v>
      </c>
      <c r="E21" s="78">
        <v>457</v>
      </c>
      <c r="F21" s="85">
        <v>490</v>
      </c>
      <c r="G21" s="84"/>
      <c r="H21" s="81">
        <v>9202</v>
      </c>
      <c r="I21" s="76">
        <v>4437</v>
      </c>
      <c r="J21" s="76">
        <v>4765</v>
      </c>
      <c r="K21" s="76">
        <v>9155</v>
      </c>
      <c r="L21" s="83">
        <v>4414</v>
      </c>
      <c r="M21" s="83">
        <v>4740</v>
      </c>
    </row>
    <row r="22" spans="1:13" ht="13.5" customHeight="1">
      <c r="A22" s="60" t="s">
        <v>160</v>
      </c>
      <c r="B22" s="47"/>
      <c r="C22" s="58"/>
      <c r="D22" s="79">
        <v>784</v>
      </c>
      <c r="E22" s="78">
        <v>365</v>
      </c>
      <c r="F22" s="85">
        <v>419</v>
      </c>
      <c r="G22" s="84"/>
      <c r="H22" s="81">
        <v>7938</v>
      </c>
      <c r="I22" s="76">
        <v>3693</v>
      </c>
      <c r="J22" s="76">
        <v>4245</v>
      </c>
      <c r="K22" s="76">
        <v>7903</v>
      </c>
      <c r="L22" s="83">
        <v>3677</v>
      </c>
      <c r="M22" s="83">
        <v>4226</v>
      </c>
    </row>
    <row r="23" spans="1:13" ht="20.25" customHeight="1">
      <c r="A23" s="60" t="s">
        <v>159</v>
      </c>
      <c r="B23" s="47"/>
      <c r="C23" s="58"/>
      <c r="D23" s="79">
        <v>630</v>
      </c>
      <c r="E23" s="78">
        <v>279</v>
      </c>
      <c r="F23" s="85">
        <v>351</v>
      </c>
      <c r="G23" s="84"/>
      <c r="H23" s="81">
        <v>6277</v>
      </c>
      <c r="I23" s="76">
        <v>2773</v>
      </c>
      <c r="J23" s="76">
        <v>3504</v>
      </c>
      <c r="K23" s="76">
        <v>6252</v>
      </c>
      <c r="L23" s="83">
        <v>2762</v>
      </c>
      <c r="M23" s="83">
        <v>3490</v>
      </c>
    </row>
    <row r="24" spans="1:13" ht="13.5" customHeight="1">
      <c r="A24" s="60" t="s">
        <v>158</v>
      </c>
      <c r="B24" s="47"/>
      <c r="C24" s="58"/>
      <c r="D24" s="79">
        <v>495</v>
      </c>
      <c r="E24" s="78">
        <v>198</v>
      </c>
      <c r="F24" s="85">
        <v>296</v>
      </c>
      <c r="G24" s="84"/>
      <c r="H24" s="81">
        <v>4876</v>
      </c>
      <c r="I24" s="76">
        <v>1947</v>
      </c>
      <c r="J24" s="76">
        <v>2929</v>
      </c>
      <c r="K24" s="76">
        <v>4862</v>
      </c>
      <c r="L24" s="83">
        <v>1942</v>
      </c>
      <c r="M24" s="83">
        <v>2920</v>
      </c>
    </row>
    <row r="25" spans="1:13" ht="13.5" customHeight="1">
      <c r="A25" s="60" t="s">
        <v>203</v>
      </c>
      <c r="B25" s="47"/>
      <c r="C25" s="58"/>
      <c r="D25" s="79">
        <v>313</v>
      </c>
      <c r="E25" s="78">
        <v>106</v>
      </c>
      <c r="F25" s="85">
        <v>207</v>
      </c>
      <c r="G25" s="84"/>
      <c r="H25" s="81">
        <v>3070</v>
      </c>
      <c r="I25" s="76">
        <v>1033</v>
      </c>
      <c r="J25" s="76">
        <v>2037</v>
      </c>
      <c r="K25" s="76">
        <v>3062</v>
      </c>
      <c r="L25" s="83">
        <v>1030</v>
      </c>
      <c r="M25" s="83">
        <v>2031</v>
      </c>
    </row>
    <row r="26" spans="1:13" ht="13.5" customHeight="1">
      <c r="A26" s="60" t="s">
        <v>202</v>
      </c>
      <c r="B26" s="47"/>
      <c r="C26" s="58"/>
      <c r="D26" s="79">
        <v>136</v>
      </c>
      <c r="E26" s="78">
        <v>34</v>
      </c>
      <c r="F26" s="85">
        <v>103</v>
      </c>
      <c r="G26" s="84"/>
      <c r="H26" s="81">
        <v>1314</v>
      </c>
      <c r="I26" s="76">
        <v>316</v>
      </c>
      <c r="J26" s="76">
        <v>999</v>
      </c>
      <c r="K26" s="76">
        <v>1311</v>
      </c>
      <c r="L26" s="83">
        <v>315</v>
      </c>
      <c r="M26" s="83">
        <v>996</v>
      </c>
    </row>
    <row r="27" spans="1:13" ht="13.5" customHeight="1">
      <c r="A27" s="60" t="s">
        <v>201</v>
      </c>
      <c r="B27" s="47"/>
      <c r="C27" s="58"/>
      <c r="D27" s="79">
        <v>38</v>
      </c>
      <c r="E27" s="78">
        <v>7</v>
      </c>
      <c r="F27" s="85">
        <v>31</v>
      </c>
      <c r="G27" s="84"/>
      <c r="H27" s="81">
        <v>355</v>
      </c>
      <c r="I27" s="76">
        <v>63</v>
      </c>
      <c r="J27" s="76">
        <v>291</v>
      </c>
      <c r="K27" s="76">
        <v>354</v>
      </c>
      <c r="L27" s="83">
        <v>63</v>
      </c>
      <c r="M27" s="83">
        <v>291</v>
      </c>
    </row>
    <row r="28" spans="1:13" ht="19.75" customHeight="1">
      <c r="A28" s="86">
        <v>100</v>
      </c>
      <c r="B28" s="47" t="s">
        <v>146</v>
      </c>
      <c r="C28" s="58"/>
      <c r="D28" s="79">
        <v>6</v>
      </c>
      <c r="E28" s="78">
        <v>1</v>
      </c>
      <c r="F28" s="85">
        <v>6</v>
      </c>
      <c r="G28" s="84"/>
      <c r="H28" s="81">
        <v>60</v>
      </c>
      <c r="I28" s="76">
        <v>8</v>
      </c>
      <c r="J28" s="76">
        <v>52</v>
      </c>
      <c r="K28" s="76">
        <v>60</v>
      </c>
      <c r="L28" s="83">
        <v>8</v>
      </c>
      <c r="M28" s="83">
        <v>52</v>
      </c>
    </row>
    <row r="29" spans="1:13" s="40" customFormat="1" ht="20.25" customHeight="1">
      <c r="A29" s="47" t="s">
        <v>154</v>
      </c>
      <c r="B29" s="47"/>
      <c r="C29" s="58"/>
      <c r="D29" s="79" t="s">
        <v>92</v>
      </c>
      <c r="E29" s="78" t="s">
        <v>92</v>
      </c>
      <c r="F29" s="78" t="s">
        <v>92</v>
      </c>
      <c r="G29" s="82"/>
      <c r="H29" s="81"/>
      <c r="I29" s="76"/>
      <c r="J29" s="76"/>
      <c r="K29" s="76"/>
      <c r="L29" s="76"/>
      <c r="M29" s="76"/>
    </row>
    <row r="30" spans="1:13" s="40" customFormat="1" ht="13.5" customHeight="1">
      <c r="A30" s="60" t="s">
        <v>151</v>
      </c>
      <c r="B30" s="47" t="s">
        <v>150</v>
      </c>
      <c r="C30" s="58"/>
      <c r="D30" s="79">
        <v>1617</v>
      </c>
      <c r="E30" s="78">
        <v>828</v>
      </c>
      <c r="F30" s="78">
        <v>788</v>
      </c>
      <c r="G30" s="82"/>
      <c r="H30" s="81">
        <v>16225</v>
      </c>
      <c r="I30" s="76">
        <v>8311</v>
      </c>
      <c r="J30" s="76">
        <v>7914</v>
      </c>
      <c r="K30" s="76">
        <v>16078</v>
      </c>
      <c r="L30" s="76">
        <v>8236</v>
      </c>
      <c r="M30" s="76">
        <v>7843</v>
      </c>
    </row>
    <row r="31" spans="1:13" s="40" customFormat="1" ht="13.5" customHeight="1">
      <c r="A31" s="60" t="s">
        <v>149</v>
      </c>
      <c r="B31" s="47"/>
      <c r="C31" s="58"/>
      <c r="D31" s="79">
        <v>7725</v>
      </c>
      <c r="E31" s="78">
        <v>3897</v>
      </c>
      <c r="F31" s="78">
        <v>3828</v>
      </c>
      <c r="G31" s="82"/>
      <c r="H31" s="81">
        <v>77765</v>
      </c>
      <c r="I31" s="76">
        <v>39216</v>
      </c>
      <c r="J31" s="76">
        <v>38549</v>
      </c>
      <c r="K31" s="76">
        <v>76374</v>
      </c>
      <c r="L31" s="76">
        <v>38579</v>
      </c>
      <c r="M31" s="76">
        <v>37795</v>
      </c>
    </row>
    <row r="32" spans="1:13" s="40" customFormat="1" ht="13.5" customHeight="1">
      <c r="A32" s="60">
        <v>65</v>
      </c>
      <c r="B32" s="47" t="s">
        <v>146</v>
      </c>
      <c r="C32" s="58"/>
      <c r="D32" s="79">
        <v>3349</v>
      </c>
      <c r="E32" s="78">
        <v>1446</v>
      </c>
      <c r="F32" s="78">
        <v>1903</v>
      </c>
      <c r="G32" s="77"/>
      <c r="H32" s="76">
        <v>33093</v>
      </c>
      <c r="I32" s="76">
        <v>14271</v>
      </c>
      <c r="J32" s="76">
        <v>18822</v>
      </c>
      <c r="K32" s="76">
        <v>32958</v>
      </c>
      <c r="L32" s="76">
        <v>14212</v>
      </c>
      <c r="M32" s="76">
        <v>18746</v>
      </c>
    </row>
    <row r="33" spans="1:13" s="40" customFormat="1" ht="13.5" customHeight="1">
      <c r="A33" s="80" t="s">
        <v>153</v>
      </c>
      <c r="B33" s="47" t="s">
        <v>146</v>
      </c>
      <c r="C33" s="58"/>
      <c r="D33" s="79">
        <v>1619</v>
      </c>
      <c r="E33" s="78">
        <v>625</v>
      </c>
      <c r="F33" s="78">
        <v>994</v>
      </c>
      <c r="G33" s="77"/>
      <c r="H33" s="76">
        <v>15953</v>
      </c>
      <c r="I33" s="76">
        <v>6141</v>
      </c>
      <c r="J33" s="76">
        <v>9812</v>
      </c>
      <c r="K33" s="76">
        <v>15901</v>
      </c>
      <c r="L33" s="76">
        <v>6121</v>
      </c>
      <c r="M33" s="76">
        <v>9780</v>
      </c>
    </row>
    <row r="34" spans="1:13" s="40" customFormat="1" ht="13.5" customHeight="1">
      <c r="A34" s="80" t="s">
        <v>199</v>
      </c>
      <c r="B34" s="47" t="s">
        <v>146</v>
      </c>
      <c r="C34" s="58"/>
      <c r="D34" s="79">
        <v>494</v>
      </c>
      <c r="E34" s="78">
        <v>147</v>
      </c>
      <c r="F34" s="78">
        <v>346</v>
      </c>
      <c r="G34" s="77"/>
      <c r="H34" s="76">
        <v>4799</v>
      </c>
      <c r="I34" s="76">
        <v>1421</v>
      </c>
      <c r="J34" s="76">
        <v>3379</v>
      </c>
      <c r="K34" s="76">
        <v>4787</v>
      </c>
      <c r="L34" s="76">
        <v>1417</v>
      </c>
      <c r="M34" s="76">
        <v>3370</v>
      </c>
    </row>
    <row r="35" spans="1:13" s="69" customFormat="1" ht="9" customHeight="1">
      <c r="A35" s="75"/>
      <c r="B35" s="75"/>
      <c r="C35" s="74"/>
      <c r="D35" s="73"/>
      <c r="E35" s="72"/>
      <c r="F35" s="72"/>
      <c r="G35" s="71"/>
      <c r="H35" s="70"/>
      <c r="I35" s="70"/>
      <c r="J35" s="70"/>
      <c r="K35" s="70"/>
      <c r="L35" s="70"/>
      <c r="M35" s="70"/>
    </row>
    <row r="36" spans="1:13" s="40" customFormat="1" ht="18.75" customHeight="1">
      <c r="A36" s="47"/>
      <c r="B36" s="47"/>
      <c r="C36" s="58"/>
      <c r="E36" s="63"/>
      <c r="F36" s="67" t="s">
        <v>152</v>
      </c>
      <c r="G36" s="68"/>
      <c r="H36" s="67"/>
      <c r="I36" s="66"/>
      <c r="J36" s="65"/>
      <c r="K36" s="64"/>
      <c r="M36" s="63"/>
    </row>
    <row r="37" spans="1:13" ht="13.5" customHeight="1">
      <c r="A37" s="60" t="s">
        <v>151</v>
      </c>
      <c r="B37" s="47" t="s">
        <v>150</v>
      </c>
      <c r="C37" s="58"/>
      <c r="D37" s="57">
        <v>12.7</v>
      </c>
      <c r="E37" s="56">
        <v>13.4</v>
      </c>
      <c r="F37" s="61">
        <v>12.1</v>
      </c>
      <c r="G37" s="62"/>
      <c r="H37" s="56">
        <v>12.8</v>
      </c>
      <c r="I37" s="56">
        <v>13.4</v>
      </c>
      <c r="J37" s="56">
        <v>12.1</v>
      </c>
      <c r="K37" s="56">
        <v>12.8</v>
      </c>
      <c r="L37" s="61">
        <v>13.5</v>
      </c>
      <c r="M37" s="61">
        <v>12.2</v>
      </c>
    </row>
    <row r="38" spans="1:13" ht="13.5" customHeight="1">
      <c r="A38" s="60" t="s">
        <v>149</v>
      </c>
      <c r="B38" s="47"/>
      <c r="C38" s="58"/>
      <c r="D38" s="57">
        <v>60.9</v>
      </c>
      <c r="E38" s="56">
        <v>63.1</v>
      </c>
      <c r="F38" s="61">
        <v>58.7</v>
      </c>
      <c r="G38" s="61"/>
      <c r="H38" s="57">
        <v>61.2</v>
      </c>
      <c r="I38" s="56">
        <v>63.5</v>
      </c>
      <c r="J38" s="56">
        <v>59</v>
      </c>
      <c r="K38" s="56">
        <v>60.9</v>
      </c>
      <c r="L38" s="61">
        <v>63.2</v>
      </c>
      <c r="M38" s="61">
        <v>58.7</v>
      </c>
    </row>
    <row r="39" spans="1:13" ht="13.5" customHeight="1">
      <c r="A39" s="60">
        <v>65</v>
      </c>
      <c r="B39" s="47" t="s">
        <v>146</v>
      </c>
      <c r="C39" s="58"/>
      <c r="D39" s="57">
        <v>26.4</v>
      </c>
      <c r="E39" s="56">
        <v>23.4</v>
      </c>
      <c r="F39" s="56">
        <v>29.2</v>
      </c>
      <c r="G39" s="56"/>
      <c r="H39" s="57">
        <v>26</v>
      </c>
      <c r="I39" s="56">
        <v>23.1</v>
      </c>
      <c r="J39" s="56">
        <v>28.8</v>
      </c>
      <c r="K39" s="56">
        <v>26.3</v>
      </c>
      <c r="L39" s="56">
        <v>23.3</v>
      </c>
      <c r="M39" s="56">
        <v>29.1</v>
      </c>
    </row>
    <row r="40" spans="1:13" s="40" customFormat="1" ht="13.5" customHeight="1">
      <c r="A40" s="59" t="s">
        <v>200</v>
      </c>
      <c r="B40" s="47" t="s">
        <v>146</v>
      </c>
      <c r="C40" s="58"/>
      <c r="D40" s="57">
        <v>12.8</v>
      </c>
      <c r="E40" s="56">
        <v>10.1</v>
      </c>
      <c r="F40" s="56">
        <v>15.2</v>
      </c>
      <c r="G40" s="56"/>
      <c r="H40" s="57">
        <v>12.6</v>
      </c>
      <c r="I40" s="56">
        <v>9.9</v>
      </c>
      <c r="J40" s="56">
        <v>15</v>
      </c>
      <c r="K40" s="56">
        <v>12.7</v>
      </c>
      <c r="L40" s="56">
        <v>10</v>
      </c>
      <c r="M40" s="56">
        <v>15.2</v>
      </c>
    </row>
    <row r="41" spans="1:13" s="40" customFormat="1" ht="13.5" customHeight="1" thickBot="1">
      <c r="A41" s="55" t="s">
        <v>199</v>
      </c>
      <c r="B41" s="54" t="s">
        <v>146</v>
      </c>
      <c r="C41" s="53"/>
      <c r="D41" s="52">
        <v>3.9</v>
      </c>
      <c r="E41" s="51">
        <v>2.4</v>
      </c>
      <c r="F41" s="51">
        <v>5.3</v>
      </c>
      <c r="G41" s="51"/>
      <c r="H41" s="52">
        <v>3.8</v>
      </c>
      <c r="I41" s="51">
        <v>2.2999999999999998</v>
      </c>
      <c r="J41" s="51">
        <v>5.2</v>
      </c>
      <c r="K41" s="51">
        <v>3.8</v>
      </c>
      <c r="L41" s="51">
        <v>2.2999999999999998</v>
      </c>
      <c r="M41" s="51">
        <v>5.2</v>
      </c>
    </row>
    <row r="42" spans="1:13" ht="17.25" customHeight="1">
      <c r="A42" s="50" t="s">
        <v>145</v>
      </c>
      <c r="B42" s="44" t="s">
        <v>142</v>
      </c>
      <c r="C42" s="49" t="s">
        <v>144</v>
      </c>
      <c r="D42" s="48"/>
      <c r="H42" s="45"/>
      <c r="I42" s="40"/>
    </row>
    <row r="43" spans="1:13" ht="12.75" customHeight="1">
      <c r="A43" s="47"/>
      <c r="B43" s="44" t="s">
        <v>142</v>
      </c>
      <c r="C43" s="43" t="s">
        <v>143</v>
      </c>
      <c r="D43" s="47"/>
      <c r="E43" s="40"/>
      <c r="F43" s="40"/>
      <c r="G43" s="40"/>
      <c r="H43" s="46"/>
      <c r="I43" s="40"/>
      <c r="J43" s="40"/>
      <c r="L43" s="40"/>
      <c r="M43" s="40"/>
    </row>
    <row r="44" spans="1:13" s="41" customFormat="1" ht="13">
      <c r="A44" s="45"/>
      <c r="B44" s="44" t="s">
        <v>142</v>
      </c>
      <c r="C44" s="43" t="s">
        <v>141</v>
      </c>
      <c r="K44" s="42"/>
    </row>
  </sheetData>
  <printOptions gridLinesSet="0"/>
  <pageMargins left="0.78740157480314965" right="0.47244094488188981" top="1.0629921259842521" bottom="0.59055118110236227" header="0.62992125984251968" footer="0.51181102362204722"/>
  <pageSetup paperSize="9" scale="98" orientation="portrait"/>
  <headerFooter>
    <oddHeader>&amp;RPopulation Estimates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4"/>
  <sheetViews>
    <sheetView showGridLines="0" workbookViewId="0"/>
  </sheetViews>
  <sheetFormatPr baseColWidth="10" defaultColWidth="12" defaultRowHeight="15" x14ac:dyDescent="0"/>
  <cols>
    <col min="1" max="1" width="10.5" style="39" customWidth="1"/>
    <col min="2" max="2" width="1.6640625" style="39" customWidth="1"/>
    <col min="3" max="3" width="7.6640625" style="39" customWidth="1"/>
    <col min="4" max="4" width="11.5" style="39" customWidth="1"/>
    <col min="5" max="6" width="10.83203125" style="39" customWidth="1"/>
    <col min="7" max="7" width="1.33203125" style="39" customWidth="1"/>
    <col min="8" max="8" width="10.83203125" style="39" customWidth="1"/>
    <col min="9" max="10" width="9.1640625" style="39" customWidth="1"/>
    <col min="11" max="11" width="10.83203125" style="40" customWidth="1"/>
    <col min="12" max="13" width="9.1640625" style="39" customWidth="1"/>
    <col min="14" max="16384" width="12" style="39"/>
  </cols>
  <sheetData>
    <row r="1" spans="1:13" ht="25.5" customHeight="1">
      <c r="A1" s="112" t="s">
        <v>188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s="106" customFormat="1" ht="18" customHeight="1" thickBot="1">
      <c r="A2" s="110"/>
      <c r="B2" s="110"/>
      <c r="C2" s="110"/>
      <c r="D2" s="110"/>
      <c r="E2" s="108"/>
      <c r="F2" s="109"/>
      <c r="G2" s="109"/>
      <c r="H2" s="108"/>
      <c r="I2" s="108"/>
      <c r="J2" s="108"/>
      <c r="K2" s="108"/>
      <c r="L2" s="108"/>
      <c r="M2" s="107"/>
    </row>
    <row r="3" spans="1:13" ht="24.75" customHeight="1">
      <c r="A3" s="47"/>
      <c r="B3" s="47"/>
      <c r="C3" s="94" t="s">
        <v>92</v>
      </c>
      <c r="D3" s="103" t="s">
        <v>187</v>
      </c>
      <c r="E3" s="105"/>
      <c r="F3" s="105"/>
      <c r="G3" s="105"/>
      <c r="H3" s="103" t="s">
        <v>186</v>
      </c>
      <c r="I3" s="102"/>
      <c r="J3" s="102"/>
      <c r="K3" s="102"/>
      <c r="L3" s="102"/>
      <c r="M3" s="102"/>
    </row>
    <row r="4" spans="1:13" ht="24.75" customHeight="1">
      <c r="A4" s="63" t="s">
        <v>185</v>
      </c>
      <c r="B4" s="63"/>
      <c r="C4" s="104"/>
      <c r="D4" s="103" t="s">
        <v>184</v>
      </c>
      <c r="E4" s="102"/>
      <c r="F4" s="102"/>
      <c r="G4" s="102"/>
      <c r="H4" s="103" t="s">
        <v>183</v>
      </c>
      <c r="I4" s="102"/>
      <c r="J4" s="102"/>
      <c r="K4" s="103" t="s">
        <v>182</v>
      </c>
      <c r="L4" s="102"/>
      <c r="M4" s="102"/>
    </row>
    <row r="5" spans="1:13" ht="24.75" customHeight="1" thickBot="1">
      <c r="A5" s="54"/>
      <c r="B5" s="54"/>
      <c r="C5" s="101"/>
      <c r="D5" s="99" t="s">
        <v>180</v>
      </c>
      <c r="E5" s="99" t="s">
        <v>179</v>
      </c>
      <c r="F5" s="99" t="s">
        <v>181</v>
      </c>
      <c r="G5" s="100"/>
      <c r="H5" s="99" t="s">
        <v>180</v>
      </c>
      <c r="I5" s="99" t="s">
        <v>179</v>
      </c>
      <c r="J5" s="99" t="s">
        <v>178</v>
      </c>
      <c r="K5" s="99" t="s">
        <v>180</v>
      </c>
      <c r="L5" s="99" t="s">
        <v>179</v>
      </c>
      <c r="M5" s="99" t="s">
        <v>178</v>
      </c>
    </row>
    <row r="6" spans="1:13" ht="20.25" customHeight="1">
      <c r="A6" s="47"/>
      <c r="B6" s="47"/>
      <c r="C6" s="94"/>
      <c r="D6" s="98" t="s">
        <v>177</v>
      </c>
      <c r="E6" s="97"/>
      <c r="F6" s="97"/>
      <c r="G6" s="96"/>
      <c r="H6" s="63"/>
      <c r="I6" s="64" t="s">
        <v>176</v>
      </c>
      <c r="J6" s="63"/>
      <c r="K6" s="63"/>
      <c r="L6" s="63"/>
      <c r="M6" s="63"/>
    </row>
    <row r="7" spans="1:13" ht="20.25" customHeight="1">
      <c r="A7" s="47" t="s">
        <v>175</v>
      </c>
      <c r="B7" s="95"/>
      <c r="C7" s="94"/>
      <c r="D7" s="93">
        <v>12688</v>
      </c>
      <c r="E7" s="92">
        <v>6169</v>
      </c>
      <c r="F7" s="91">
        <v>6519</v>
      </c>
      <c r="G7" s="90"/>
      <c r="H7" s="89">
        <v>127064</v>
      </c>
      <c r="I7" s="89">
        <v>61789</v>
      </c>
      <c r="J7" s="89">
        <v>65275</v>
      </c>
      <c r="K7" s="89">
        <v>125381</v>
      </c>
      <c r="L7" s="88">
        <v>61013</v>
      </c>
      <c r="M7" s="88">
        <v>64368</v>
      </c>
    </row>
    <row r="8" spans="1:13" ht="20.25" customHeight="1">
      <c r="A8" s="87" t="s">
        <v>174</v>
      </c>
      <c r="B8" s="47" t="s">
        <v>150</v>
      </c>
      <c r="C8" s="58"/>
      <c r="D8" s="79">
        <v>520</v>
      </c>
      <c r="E8" s="78">
        <v>267</v>
      </c>
      <c r="F8" s="85">
        <v>253</v>
      </c>
      <c r="G8" s="84"/>
      <c r="H8" s="81">
        <v>5209</v>
      </c>
      <c r="I8" s="76">
        <v>2671</v>
      </c>
      <c r="J8" s="76">
        <v>2538</v>
      </c>
      <c r="K8" s="76">
        <v>5152</v>
      </c>
      <c r="L8" s="83">
        <v>2642</v>
      </c>
      <c r="M8" s="83">
        <v>2510</v>
      </c>
    </row>
    <row r="9" spans="1:13" ht="13.5" customHeight="1">
      <c r="A9" s="87" t="s">
        <v>173</v>
      </c>
      <c r="B9" s="47"/>
      <c r="C9" s="58"/>
      <c r="D9" s="79">
        <v>529</v>
      </c>
      <c r="E9" s="78">
        <v>271</v>
      </c>
      <c r="F9" s="85">
        <v>259</v>
      </c>
      <c r="G9" s="84"/>
      <c r="H9" s="81">
        <v>5300</v>
      </c>
      <c r="I9" s="76">
        <v>2712</v>
      </c>
      <c r="J9" s="76">
        <v>2588</v>
      </c>
      <c r="K9" s="76">
        <v>5254</v>
      </c>
      <c r="L9" s="83">
        <v>2688</v>
      </c>
      <c r="M9" s="83">
        <v>2565</v>
      </c>
    </row>
    <row r="10" spans="1:13" ht="13.5" customHeight="1">
      <c r="A10" s="87" t="s">
        <v>172</v>
      </c>
      <c r="B10" s="47"/>
      <c r="C10" s="58"/>
      <c r="D10" s="79">
        <v>566</v>
      </c>
      <c r="E10" s="78">
        <v>290</v>
      </c>
      <c r="F10" s="85">
        <v>276</v>
      </c>
      <c r="G10" s="84"/>
      <c r="H10" s="81">
        <v>5703</v>
      </c>
      <c r="I10" s="76">
        <v>2922</v>
      </c>
      <c r="J10" s="76">
        <v>2782</v>
      </c>
      <c r="K10" s="76">
        <v>5660</v>
      </c>
      <c r="L10" s="83">
        <v>2899</v>
      </c>
      <c r="M10" s="83">
        <v>2761</v>
      </c>
    </row>
    <row r="11" spans="1:13" ht="13.5" customHeight="1">
      <c r="A11" s="60" t="s">
        <v>171</v>
      </c>
      <c r="B11" s="47"/>
      <c r="C11" s="58"/>
      <c r="D11" s="79">
        <v>598</v>
      </c>
      <c r="E11" s="78">
        <v>306</v>
      </c>
      <c r="F11" s="85">
        <v>292</v>
      </c>
      <c r="G11" s="84"/>
      <c r="H11" s="81">
        <v>5989</v>
      </c>
      <c r="I11" s="76">
        <v>3067</v>
      </c>
      <c r="J11" s="76">
        <v>2922</v>
      </c>
      <c r="K11" s="76">
        <v>5906</v>
      </c>
      <c r="L11" s="83">
        <v>3025</v>
      </c>
      <c r="M11" s="83">
        <v>2881</v>
      </c>
    </row>
    <row r="12" spans="1:13" ht="13.5" customHeight="1">
      <c r="A12" s="60" t="s">
        <v>170</v>
      </c>
      <c r="B12" s="47"/>
      <c r="C12" s="58"/>
      <c r="D12" s="79">
        <v>622</v>
      </c>
      <c r="E12" s="78">
        <v>320</v>
      </c>
      <c r="F12" s="85">
        <v>302</v>
      </c>
      <c r="G12" s="84"/>
      <c r="H12" s="81">
        <v>6217</v>
      </c>
      <c r="I12" s="76">
        <v>3198</v>
      </c>
      <c r="J12" s="76">
        <v>3019</v>
      </c>
      <c r="K12" s="76">
        <v>5994</v>
      </c>
      <c r="L12" s="83">
        <v>3079</v>
      </c>
      <c r="M12" s="83">
        <v>2915</v>
      </c>
    </row>
    <row r="13" spans="1:13" ht="20.25" customHeight="1">
      <c r="A13" s="60" t="s">
        <v>169</v>
      </c>
      <c r="B13" s="47"/>
      <c r="C13" s="58"/>
      <c r="D13" s="79">
        <v>658</v>
      </c>
      <c r="E13" s="78">
        <v>337</v>
      </c>
      <c r="F13" s="85">
        <v>321</v>
      </c>
      <c r="G13" s="84"/>
      <c r="H13" s="81">
        <v>6653</v>
      </c>
      <c r="I13" s="76">
        <v>3403</v>
      </c>
      <c r="J13" s="76">
        <v>3250</v>
      </c>
      <c r="K13" s="76">
        <v>6430</v>
      </c>
      <c r="L13" s="83">
        <v>3289</v>
      </c>
      <c r="M13" s="83">
        <v>3141</v>
      </c>
    </row>
    <row r="14" spans="1:13" ht="13.5" customHeight="1">
      <c r="A14" s="60" t="s">
        <v>168</v>
      </c>
      <c r="B14" s="47"/>
      <c r="C14" s="58"/>
      <c r="D14" s="79">
        <v>736</v>
      </c>
      <c r="E14" s="78">
        <v>374</v>
      </c>
      <c r="F14" s="85">
        <v>362</v>
      </c>
      <c r="G14" s="84"/>
      <c r="H14" s="81">
        <v>7442</v>
      </c>
      <c r="I14" s="76">
        <v>3776</v>
      </c>
      <c r="J14" s="76">
        <v>3665</v>
      </c>
      <c r="K14" s="76">
        <v>7252</v>
      </c>
      <c r="L14" s="83">
        <v>3689</v>
      </c>
      <c r="M14" s="83">
        <v>3563</v>
      </c>
    </row>
    <row r="15" spans="1:13" ht="13.5" customHeight="1">
      <c r="A15" s="60" t="s">
        <v>167</v>
      </c>
      <c r="B15" s="47"/>
      <c r="C15" s="58"/>
      <c r="D15" s="79">
        <v>847</v>
      </c>
      <c r="E15" s="78">
        <v>429</v>
      </c>
      <c r="F15" s="85">
        <v>418</v>
      </c>
      <c r="G15" s="84"/>
      <c r="H15" s="81">
        <v>8616</v>
      </c>
      <c r="I15" s="76">
        <v>4366</v>
      </c>
      <c r="J15" s="76">
        <v>4250</v>
      </c>
      <c r="K15" s="76">
        <v>8457</v>
      </c>
      <c r="L15" s="83">
        <v>4300</v>
      </c>
      <c r="M15" s="83">
        <v>4157</v>
      </c>
    </row>
    <row r="16" spans="1:13" ht="13.5" customHeight="1">
      <c r="A16" s="60" t="s">
        <v>166</v>
      </c>
      <c r="B16" s="47"/>
      <c r="C16" s="58"/>
      <c r="D16" s="79">
        <v>979</v>
      </c>
      <c r="E16" s="78">
        <v>496</v>
      </c>
      <c r="F16" s="85">
        <v>484</v>
      </c>
      <c r="G16" s="84"/>
      <c r="H16" s="81">
        <v>9822</v>
      </c>
      <c r="I16" s="76">
        <v>4970</v>
      </c>
      <c r="J16" s="76">
        <v>4852</v>
      </c>
      <c r="K16" s="76">
        <v>9672</v>
      </c>
      <c r="L16" s="83">
        <v>4911</v>
      </c>
      <c r="M16" s="83">
        <v>4760</v>
      </c>
    </row>
    <row r="17" spans="1:13" ht="13.5" customHeight="1">
      <c r="A17" s="60" t="s">
        <v>165</v>
      </c>
      <c r="B17" s="47"/>
      <c r="C17" s="58"/>
      <c r="D17" s="79">
        <v>866</v>
      </c>
      <c r="E17" s="78">
        <v>436</v>
      </c>
      <c r="F17" s="85">
        <v>430</v>
      </c>
      <c r="G17" s="84"/>
      <c r="H17" s="81">
        <v>8627</v>
      </c>
      <c r="I17" s="76">
        <v>4339</v>
      </c>
      <c r="J17" s="76">
        <v>4288</v>
      </c>
      <c r="K17" s="76">
        <v>8494</v>
      </c>
      <c r="L17" s="83">
        <v>4287</v>
      </c>
      <c r="M17" s="83">
        <v>4206</v>
      </c>
    </row>
    <row r="18" spans="1:13" ht="20.25" customHeight="1">
      <c r="A18" s="60" t="s">
        <v>164</v>
      </c>
      <c r="B18" s="47"/>
      <c r="C18" s="58"/>
      <c r="D18" s="79">
        <v>787</v>
      </c>
      <c r="E18" s="78">
        <v>394</v>
      </c>
      <c r="F18" s="85">
        <v>393</v>
      </c>
      <c r="G18" s="84"/>
      <c r="H18" s="81">
        <v>7817</v>
      </c>
      <c r="I18" s="76">
        <v>3915</v>
      </c>
      <c r="J18" s="76">
        <v>3902</v>
      </c>
      <c r="K18" s="76">
        <v>7713</v>
      </c>
      <c r="L18" s="83">
        <v>3873</v>
      </c>
      <c r="M18" s="83">
        <v>3840</v>
      </c>
    </row>
    <row r="19" spans="1:13" ht="13.5" customHeight="1">
      <c r="A19" s="60" t="s">
        <v>163</v>
      </c>
      <c r="B19" s="47"/>
      <c r="C19" s="58"/>
      <c r="D19" s="79">
        <v>758</v>
      </c>
      <c r="E19" s="78">
        <v>376</v>
      </c>
      <c r="F19" s="85">
        <v>381</v>
      </c>
      <c r="G19" s="84"/>
      <c r="H19" s="81">
        <v>7631</v>
      </c>
      <c r="I19" s="76">
        <v>3790</v>
      </c>
      <c r="J19" s="76">
        <v>3840</v>
      </c>
      <c r="K19" s="76">
        <v>7555</v>
      </c>
      <c r="L19" s="83">
        <v>3758</v>
      </c>
      <c r="M19" s="83">
        <v>3797</v>
      </c>
    </row>
    <row r="20" spans="1:13" ht="13.5" customHeight="1">
      <c r="A20" s="60" t="s">
        <v>162</v>
      </c>
      <c r="B20" s="47"/>
      <c r="C20" s="58"/>
      <c r="D20" s="79">
        <v>866</v>
      </c>
      <c r="E20" s="78">
        <v>425</v>
      </c>
      <c r="F20" s="85">
        <v>441</v>
      </c>
      <c r="G20" s="84"/>
      <c r="H20" s="81">
        <v>8868</v>
      </c>
      <c r="I20" s="76">
        <v>4351</v>
      </c>
      <c r="J20" s="76">
        <v>4517</v>
      </c>
      <c r="K20" s="76">
        <v>8808</v>
      </c>
      <c r="L20" s="83">
        <v>4324</v>
      </c>
      <c r="M20" s="83">
        <v>4484</v>
      </c>
    </row>
    <row r="21" spans="1:13" ht="13.5" customHeight="1">
      <c r="A21" s="60" t="s">
        <v>161</v>
      </c>
      <c r="B21" s="47"/>
      <c r="C21" s="58"/>
      <c r="D21" s="79">
        <v>950</v>
      </c>
      <c r="E21" s="78">
        <v>458</v>
      </c>
      <c r="F21" s="85">
        <v>491</v>
      </c>
      <c r="G21" s="84"/>
      <c r="H21" s="81">
        <v>9253</v>
      </c>
      <c r="I21" s="76">
        <v>4462</v>
      </c>
      <c r="J21" s="76">
        <v>4790</v>
      </c>
      <c r="K21" s="76">
        <v>9205</v>
      </c>
      <c r="L21" s="83">
        <v>4439</v>
      </c>
      <c r="M21" s="83">
        <v>4765</v>
      </c>
    </row>
    <row r="22" spans="1:13" ht="13.5" customHeight="1">
      <c r="A22" s="60" t="s">
        <v>160</v>
      </c>
      <c r="B22" s="47"/>
      <c r="C22" s="58"/>
      <c r="D22" s="79">
        <v>784</v>
      </c>
      <c r="E22" s="78">
        <v>364</v>
      </c>
      <c r="F22" s="85">
        <v>419</v>
      </c>
      <c r="G22" s="84"/>
      <c r="H22" s="81">
        <v>7927</v>
      </c>
      <c r="I22" s="76">
        <v>3686</v>
      </c>
      <c r="J22" s="76">
        <v>4240</v>
      </c>
      <c r="K22" s="76">
        <v>7891</v>
      </c>
      <c r="L22" s="83">
        <v>3670</v>
      </c>
      <c r="M22" s="83">
        <v>4221</v>
      </c>
    </row>
    <row r="23" spans="1:13" ht="20.25" customHeight="1">
      <c r="A23" s="60" t="s">
        <v>159</v>
      </c>
      <c r="B23" s="47"/>
      <c r="C23" s="58"/>
      <c r="D23" s="79">
        <v>631</v>
      </c>
      <c r="E23" s="78">
        <v>280</v>
      </c>
      <c r="F23" s="85">
        <v>352</v>
      </c>
      <c r="G23" s="84"/>
      <c r="H23" s="81">
        <v>6289</v>
      </c>
      <c r="I23" s="76">
        <v>2779</v>
      </c>
      <c r="J23" s="76">
        <v>3510</v>
      </c>
      <c r="K23" s="76">
        <v>6264</v>
      </c>
      <c r="L23" s="83">
        <v>2768</v>
      </c>
      <c r="M23" s="83">
        <v>3496</v>
      </c>
    </row>
    <row r="24" spans="1:13" ht="13.5" customHeight="1">
      <c r="A24" s="60" t="s">
        <v>158</v>
      </c>
      <c r="B24" s="47"/>
      <c r="C24" s="58"/>
      <c r="D24" s="79">
        <v>496</v>
      </c>
      <c r="E24" s="78">
        <v>199</v>
      </c>
      <c r="F24" s="85">
        <v>297</v>
      </c>
      <c r="G24" s="84"/>
      <c r="H24" s="81">
        <v>4883</v>
      </c>
      <c r="I24" s="76">
        <v>1951</v>
      </c>
      <c r="J24" s="76">
        <v>2931</v>
      </c>
      <c r="K24" s="76">
        <v>4868</v>
      </c>
      <c r="L24" s="83">
        <v>1946</v>
      </c>
      <c r="M24" s="83">
        <v>2922</v>
      </c>
    </row>
    <row r="25" spans="1:13" ht="13.5" customHeight="1">
      <c r="A25" s="60" t="s">
        <v>157</v>
      </c>
      <c r="B25" s="47"/>
      <c r="C25" s="58"/>
      <c r="D25" s="79">
        <v>313</v>
      </c>
      <c r="E25" s="78">
        <v>106</v>
      </c>
      <c r="F25" s="85">
        <v>207</v>
      </c>
      <c r="G25" s="84"/>
      <c r="H25" s="81">
        <v>3079</v>
      </c>
      <c r="I25" s="76">
        <v>1038</v>
      </c>
      <c r="J25" s="76">
        <v>2041</v>
      </c>
      <c r="K25" s="76">
        <v>3071</v>
      </c>
      <c r="L25" s="83">
        <v>1035</v>
      </c>
      <c r="M25" s="83">
        <v>2036</v>
      </c>
    </row>
    <row r="26" spans="1:13" ht="13.5" customHeight="1">
      <c r="A26" s="60" t="s">
        <v>156</v>
      </c>
      <c r="B26" s="47"/>
      <c r="C26" s="58"/>
      <c r="D26" s="79">
        <v>137</v>
      </c>
      <c r="E26" s="78">
        <v>34</v>
      </c>
      <c r="F26" s="85">
        <v>103</v>
      </c>
      <c r="G26" s="84"/>
      <c r="H26" s="81">
        <v>1322</v>
      </c>
      <c r="I26" s="76">
        <v>319</v>
      </c>
      <c r="J26" s="76">
        <v>1002</v>
      </c>
      <c r="K26" s="76">
        <v>1318</v>
      </c>
      <c r="L26" s="83">
        <v>318</v>
      </c>
      <c r="M26" s="83">
        <v>1000</v>
      </c>
    </row>
    <row r="27" spans="1:13" ht="13.5" customHeight="1">
      <c r="A27" s="60" t="s">
        <v>155</v>
      </c>
      <c r="B27" s="47"/>
      <c r="C27" s="58"/>
      <c r="D27" s="79">
        <v>38</v>
      </c>
      <c r="E27" s="78">
        <v>7</v>
      </c>
      <c r="F27" s="85">
        <v>32</v>
      </c>
      <c r="G27" s="84"/>
      <c r="H27" s="81">
        <v>358</v>
      </c>
      <c r="I27" s="76">
        <v>64</v>
      </c>
      <c r="J27" s="76">
        <v>294</v>
      </c>
      <c r="K27" s="76">
        <v>357</v>
      </c>
      <c r="L27" s="83">
        <v>64</v>
      </c>
      <c r="M27" s="83">
        <v>294</v>
      </c>
    </row>
    <row r="28" spans="1:13" ht="19.75" customHeight="1">
      <c r="A28" s="86">
        <v>100</v>
      </c>
      <c r="B28" s="47" t="s">
        <v>146</v>
      </c>
      <c r="C28" s="58"/>
      <c r="D28" s="79">
        <v>6</v>
      </c>
      <c r="E28" s="78">
        <v>1</v>
      </c>
      <c r="F28" s="85">
        <v>6</v>
      </c>
      <c r="G28" s="84"/>
      <c r="H28" s="81">
        <v>61</v>
      </c>
      <c r="I28" s="76">
        <v>8</v>
      </c>
      <c r="J28" s="76">
        <v>53</v>
      </c>
      <c r="K28" s="76">
        <v>61</v>
      </c>
      <c r="L28" s="83">
        <v>8</v>
      </c>
      <c r="M28" s="83">
        <v>52</v>
      </c>
    </row>
    <row r="29" spans="1:13" s="40" customFormat="1" ht="20.25" customHeight="1">
      <c r="A29" s="47" t="s">
        <v>154</v>
      </c>
      <c r="B29" s="47"/>
      <c r="C29" s="58"/>
      <c r="D29" s="79" t="s">
        <v>92</v>
      </c>
      <c r="E29" s="78" t="s">
        <v>92</v>
      </c>
      <c r="F29" s="78" t="s">
        <v>92</v>
      </c>
      <c r="G29" s="82"/>
      <c r="H29" s="81"/>
      <c r="I29" s="76"/>
      <c r="J29" s="76"/>
      <c r="K29" s="76"/>
      <c r="L29" s="76"/>
      <c r="M29" s="76"/>
    </row>
    <row r="30" spans="1:13" s="40" customFormat="1" ht="13.5" customHeight="1">
      <c r="A30" s="60" t="s">
        <v>151</v>
      </c>
      <c r="B30" s="47" t="s">
        <v>150</v>
      </c>
      <c r="C30" s="58"/>
      <c r="D30" s="79">
        <v>1615</v>
      </c>
      <c r="E30" s="78">
        <v>828</v>
      </c>
      <c r="F30" s="78">
        <v>788</v>
      </c>
      <c r="G30" s="82"/>
      <c r="H30" s="81">
        <v>16213</v>
      </c>
      <c r="I30" s="76">
        <v>8305</v>
      </c>
      <c r="J30" s="76">
        <v>7907</v>
      </c>
      <c r="K30" s="76">
        <v>16065</v>
      </c>
      <c r="L30" s="76">
        <v>8229</v>
      </c>
      <c r="M30" s="76">
        <v>7836</v>
      </c>
    </row>
    <row r="31" spans="1:13" s="40" customFormat="1" ht="13.5" customHeight="1">
      <c r="A31" s="60" t="s">
        <v>149</v>
      </c>
      <c r="B31" s="47"/>
      <c r="C31" s="58"/>
      <c r="D31" s="79">
        <v>7717</v>
      </c>
      <c r="E31" s="78">
        <v>3893</v>
      </c>
      <c r="F31" s="78">
        <v>3824</v>
      </c>
      <c r="G31" s="82"/>
      <c r="H31" s="81">
        <v>77681</v>
      </c>
      <c r="I31" s="76">
        <v>39176</v>
      </c>
      <c r="J31" s="76">
        <v>38505</v>
      </c>
      <c r="K31" s="76">
        <v>76281</v>
      </c>
      <c r="L31" s="76">
        <v>38535</v>
      </c>
      <c r="M31" s="76">
        <v>37746</v>
      </c>
    </row>
    <row r="32" spans="1:13" s="40" customFormat="1" ht="13.5" customHeight="1">
      <c r="A32" s="60">
        <v>65</v>
      </c>
      <c r="B32" s="47" t="s">
        <v>146</v>
      </c>
      <c r="C32" s="58"/>
      <c r="D32" s="79">
        <v>3356</v>
      </c>
      <c r="E32" s="78">
        <v>1449</v>
      </c>
      <c r="F32" s="78">
        <v>1907</v>
      </c>
      <c r="G32" s="77"/>
      <c r="H32" s="76">
        <v>33170</v>
      </c>
      <c r="I32" s="76">
        <v>14308</v>
      </c>
      <c r="J32" s="76">
        <v>18862</v>
      </c>
      <c r="K32" s="76">
        <v>33035</v>
      </c>
      <c r="L32" s="76">
        <v>14249</v>
      </c>
      <c r="M32" s="76">
        <v>18786</v>
      </c>
    </row>
    <row r="33" spans="1:13" s="40" customFormat="1" ht="13.5" customHeight="1">
      <c r="A33" s="80" t="s">
        <v>153</v>
      </c>
      <c r="B33" s="47" t="s">
        <v>146</v>
      </c>
      <c r="C33" s="58"/>
      <c r="D33" s="79">
        <v>1622</v>
      </c>
      <c r="E33" s="78">
        <v>626</v>
      </c>
      <c r="F33" s="78">
        <v>996</v>
      </c>
      <c r="G33" s="77"/>
      <c r="H33" s="76">
        <v>15991</v>
      </c>
      <c r="I33" s="76">
        <v>6159</v>
      </c>
      <c r="J33" s="76">
        <v>9832</v>
      </c>
      <c r="K33" s="76">
        <v>15939</v>
      </c>
      <c r="L33" s="76">
        <v>6139</v>
      </c>
      <c r="M33" s="76">
        <v>9800</v>
      </c>
    </row>
    <row r="34" spans="1:13" s="40" customFormat="1" ht="13.5" customHeight="1">
      <c r="A34" s="80" t="s">
        <v>147</v>
      </c>
      <c r="B34" s="47" t="s">
        <v>146</v>
      </c>
      <c r="C34" s="58"/>
      <c r="D34" s="79">
        <v>495</v>
      </c>
      <c r="E34" s="78">
        <v>148</v>
      </c>
      <c r="F34" s="78">
        <v>347</v>
      </c>
      <c r="G34" s="77"/>
      <c r="H34" s="76">
        <v>4820</v>
      </c>
      <c r="I34" s="76">
        <v>1430</v>
      </c>
      <c r="J34" s="76">
        <v>3390</v>
      </c>
      <c r="K34" s="76">
        <v>4807</v>
      </c>
      <c r="L34" s="76">
        <v>1426</v>
      </c>
      <c r="M34" s="76">
        <v>3382</v>
      </c>
    </row>
    <row r="35" spans="1:13" s="69" customFormat="1" ht="9" customHeight="1">
      <c r="A35" s="75"/>
      <c r="B35" s="75"/>
      <c r="C35" s="74"/>
      <c r="D35" s="73"/>
      <c r="E35" s="72"/>
      <c r="F35" s="72"/>
      <c r="G35" s="71"/>
      <c r="H35" s="70"/>
      <c r="I35" s="70"/>
      <c r="J35" s="70"/>
      <c r="K35" s="70"/>
      <c r="L35" s="70"/>
      <c r="M35" s="70"/>
    </row>
    <row r="36" spans="1:13" s="40" customFormat="1" ht="18.75" customHeight="1">
      <c r="A36" s="47"/>
      <c r="B36" s="47"/>
      <c r="C36" s="58"/>
      <c r="E36" s="63"/>
      <c r="F36" s="67" t="s">
        <v>152</v>
      </c>
      <c r="G36" s="68"/>
      <c r="H36" s="67"/>
      <c r="I36" s="66"/>
      <c r="J36" s="65"/>
      <c r="K36" s="64"/>
      <c r="M36" s="63"/>
    </row>
    <row r="37" spans="1:13" ht="13.5" customHeight="1">
      <c r="A37" s="60" t="s">
        <v>151</v>
      </c>
      <c r="B37" s="47" t="s">
        <v>150</v>
      </c>
      <c r="C37" s="58"/>
      <c r="D37" s="57">
        <v>12.7</v>
      </c>
      <c r="E37" s="56">
        <v>13.4</v>
      </c>
      <c r="F37" s="61">
        <v>12.1</v>
      </c>
      <c r="G37" s="62"/>
      <c r="H37" s="56">
        <v>12.8</v>
      </c>
      <c r="I37" s="56">
        <v>13.4</v>
      </c>
      <c r="J37" s="56">
        <v>12.1</v>
      </c>
      <c r="K37" s="56">
        <v>12.8</v>
      </c>
      <c r="L37" s="61">
        <v>13.5</v>
      </c>
      <c r="M37" s="61">
        <v>12.2</v>
      </c>
    </row>
    <row r="38" spans="1:13" ht="13.5" customHeight="1">
      <c r="A38" s="60" t="s">
        <v>149</v>
      </c>
      <c r="B38" s="47"/>
      <c r="C38" s="58"/>
      <c r="D38" s="57">
        <v>60.8</v>
      </c>
      <c r="E38" s="56">
        <v>63.1</v>
      </c>
      <c r="F38" s="61">
        <v>58.7</v>
      </c>
      <c r="G38" s="61"/>
      <c r="H38" s="57">
        <v>61.1</v>
      </c>
      <c r="I38" s="56">
        <v>63.4</v>
      </c>
      <c r="J38" s="56">
        <v>59</v>
      </c>
      <c r="K38" s="56">
        <v>60.8</v>
      </c>
      <c r="L38" s="61">
        <v>63.2</v>
      </c>
      <c r="M38" s="61">
        <v>58.6</v>
      </c>
    </row>
    <row r="39" spans="1:13" ht="13.5" customHeight="1">
      <c r="A39" s="60">
        <v>65</v>
      </c>
      <c r="B39" s="47" t="s">
        <v>146</v>
      </c>
      <c r="C39" s="58"/>
      <c r="D39" s="57">
        <v>26.4</v>
      </c>
      <c r="E39" s="56">
        <v>23.5</v>
      </c>
      <c r="F39" s="56">
        <v>29.2</v>
      </c>
      <c r="G39" s="56"/>
      <c r="H39" s="57">
        <v>26.1</v>
      </c>
      <c r="I39" s="56">
        <v>23.2</v>
      </c>
      <c r="J39" s="56">
        <v>28.9</v>
      </c>
      <c r="K39" s="56">
        <v>26.3</v>
      </c>
      <c r="L39" s="56">
        <v>23.4</v>
      </c>
      <c r="M39" s="56">
        <v>29.2</v>
      </c>
    </row>
    <row r="40" spans="1:13" s="40" customFormat="1" ht="13.5" customHeight="1">
      <c r="A40" s="59" t="s">
        <v>148</v>
      </c>
      <c r="B40" s="47" t="s">
        <v>146</v>
      </c>
      <c r="C40" s="58"/>
      <c r="D40" s="57">
        <v>12.8</v>
      </c>
      <c r="E40" s="56">
        <v>10.1</v>
      </c>
      <c r="F40" s="56">
        <v>15.3</v>
      </c>
      <c r="G40" s="56"/>
      <c r="H40" s="57">
        <v>12.6</v>
      </c>
      <c r="I40" s="56">
        <v>10</v>
      </c>
      <c r="J40" s="56">
        <v>15.1</v>
      </c>
      <c r="K40" s="56">
        <v>12.7</v>
      </c>
      <c r="L40" s="56">
        <v>10.1</v>
      </c>
      <c r="M40" s="56">
        <v>15.2</v>
      </c>
    </row>
    <row r="41" spans="1:13" s="40" customFormat="1" ht="13.5" customHeight="1" thickBot="1">
      <c r="A41" s="55" t="s">
        <v>147</v>
      </c>
      <c r="B41" s="54" t="s">
        <v>146</v>
      </c>
      <c r="C41" s="53"/>
      <c r="D41" s="52">
        <v>3.9</v>
      </c>
      <c r="E41" s="51">
        <v>2.4</v>
      </c>
      <c r="F41" s="51">
        <v>5.3</v>
      </c>
      <c r="G41" s="51"/>
      <c r="H41" s="52">
        <v>3.8</v>
      </c>
      <c r="I41" s="51">
        <v>2.2999999999999998</v>
      </c>
      <c r="J41" s="51">
        <v>5.2</v>
      </c>
      <c r="K41" s="51">
        <v>3.8</v>
      </c>
      <c r="L41" s="51">
        <v>2.2999999999999998</v>
      </c>
      <c r="M41" s="51">
        <v>5.3</v>
      </c>
    </row>
    <row r="42" spans="1:13" ht="17.25" customHeight="1">
      <c r="A42" s="50" t="s">
        <v>145</v>
      </c>
      <c r="B42" s="44" t="s">
        <v>142</v>
      </c>
      <c r="C42" s="49" t="s">
        <v>144</v>
      </c>
      <c r="D42" s="48"/>
      <c r="H42" s="45"/>
      <c r="I42" s="40"/>
    </row>
    <row r="43" spans="1:13" ht="12.75" customHeight="1">
      <c r="A43" s="47"/>
      <c r="B43" s="44" t="s">
        <v>142</v>
      </c>
      <c r="C43" s="43" t="s">
        <v>143</v>
      </c>
      <c r="D43" s="47"/>
      <c r="E43" s="40"/>
      <c r="F43" s="40"/>
      <c r="G43" s="40"/>
      <c r="H43" s="46"/>
      <c r="I43" s="40"/>
      <c r="J43" s="40"/>
      <c r="L43" s="40"/>
      <c r="M43" s="40"/>
    </row>
    <row r="44" spans="1:13" s="41" customFormat="1" ht="13">
      <c r="A44" s="45"/>
      <c r="B44" s="44" t="s">
        <v>142</v>
      </c>
      <c r="C44" s="43" t="s">
        <v>141</v>
      </c>
      <c r="K44" s="42"/>
    </row>
  </sheetData>
  <printOptions gridLinesSet="0"/>
  <pageMargins left="0.78740157480314965" right="0.47244094488188981" top="1.0629921259842521" bottom="0.59055118110236227" header="0.62992125984251968" footer="0.51181102362204722"/>
  <pageSetup paperSize="9" scale="98" orientation="portrait"/>
  <headerFooter>
    <oddHeader>&amp;RPopulation Estimates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4"/>
  <sheetViews>
    <sheetView showGridLines="0" zoomScale="150" zoomScaleNormal="150" zoomScalePageLayoutView="150" workbookViewId="0"/>
  </sheetViews>
  <sheetFormatPr baseColWidth="10" defaultColWidth="12" defaultRowHeight="15" x14ac:dyDescent="0"/>
  <cols>
    <col min="1" max="1" width="10.5" style="39" customWidth="1"/>
    <col min="2" max="2" width="1.6640625" style="39" customWidth="1"/>
    <col min="3" max="3" width="7.6640625" style="39" customWidth="1"/>
    <col min="4" max="4" width="11.5" style="39" customWidth="1"/>
    <col min="5" max="6" width="10.83203125" style="39" customWidth="1"/>
    <col min="7" max="7" width="1.33203125" style="39" customWidth="1"/>
    <col min="8" max="8" width="10.83203125" style="39" customWidth="1"/>
    <col min="9" max="10" width="9.1640625" style="39" customWidth="1"/>
    <col min="11" max="11" width="10.83203125" style="40" customWidth="1"/>
    <col min="12" max="13" width="9.1640625" style="39" customWidth="1"/>
    <col min="14" max="16384" width="12" style="39"/>
  </cols>
  <sheetData>
    <row r="1" spans="1:13" ht="25.5" customHeight="1">
      <c r="A1" s="112" t="s">
        <v>188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s="106" customFormat="1" ht="18" customHeight="1" thickBot="1">
      <c r="A2" s="110"/>
      <c r="B2" s="110"/>
      <c r="C2" s="110"/>
      <c r="D2" s="110"/>
      <c r="E2" s="108"/>
      <c r="F2" s="109"/>
      <c r="G2" s="109"/>
      <c r="H2" s="108"/>
      <c r="I2" s="108"/>
      <c r="J2" s="108"/>
      <c r="K2" s="108"/>
      <c r="L2" s="108"/>
      <c r="M2" s="107"/>
    </row>
    <row r="3" spans="1:13" ht="24.75" customHeight="1">
      <c r="A3" s="47"/>
      <c r="B3" s="47"/>
      <c r="C3" s="94" t="s">
        <v>92</v>
      </c>
      <c r="D3" s="103" t="s">
        <v>208</v>
      </c>
      <c r="E3" s="105"/>
      <c r="F3" s="105"/>
      <c r="G3" s="105"/>
      <c r="H3" s="103" t="s">
        <v>207</v>
      </c>
      <c r="I3" s="102"/>
      <c r="J3" s="102"/>
      <c r="K3" s="102"/>
      <c r="L3" s="102"/>
      <c r="M3" s="102"/>
    </row>
    <row r="4" spans="1:13" ht="24.75" customHeight="1">
      <c r="A4" s="63" t="s">
        <v>185</v>
      </c>
      <c r="B4" s="63"/>
      <c r="C4" s="104"/>
      <c r="D4" s="103" t="s">
        <v>184</v>
      </c>
      <c r="E4" s="102"/>
      <c r="F4" s="102"/>
      <c r="G4" s="102"/>
      <c r="H4" s="103" t="s">
        <v>183</v>
      </c>
      <c r="I4" s="102"/>
      <c r="J4" s="102"/>
      <c r="K4" s="103" t="s">
        <v>182</v>
      </c>
      <c r="L4" s="102"/>
      <c r="M4" s="102"/>
    </row>
    <row r="5" spans="1:13" ht="24.75" customHeight="1" thickBot="1">
      <c r="A5" s="54"/>
      <c r="B5" s="54"/>
      <c r="C5" s="101"/>
      <c r="D5" s="99" t="s">
        <v>204</v>
      </c>
      <c r="E5" s="99" t="s">
        <v>179</v>
      </c>
      <c r="F5" s="99" t="s">
        <v>181</v>
      </c>
      <c r="G5" s="100"/>
      <c r="H5" s="99" t="s">
        <v>204</v>
      </c>
      <c r="I5" s="99" t="s">
        <v>179</v>
      </c>
      <c r="J5" s="99" t="s">
        <v>178</v>
      </c>
      <c r="K5" s="99" t="s">
        <v>204</v>
      </c>
      <c r="L5" s="99" t="s">
        <v>179</v>
      </c>
      <c r="M5" s="99" t="s">
        <v>178</v>
      </c>
    </row>
    <row r="6" spans="1:13" ht="20.25" customHeight="1">
      <c r="A6" s="47"/>
      <c r="B6" s="47"/>
      <c r="C6" s="94"/>
      <c r="D6" s="98" t="s">
        <v>177</v>
      </c>
      <c r="E6" s="97"/>
      <c r="F6" s="97"/>
      <c r="G6" s="96"/>
      <c r="H6" s="63"/>
      <c r="I6" s="64" t="s">
        <v>176</v>
      </c>
      <c r="J6" s="63"/>
      <c r="K6" s="63"/>
      <c r="L6" s="63"/>
      <c r="M6" s="63"/>
    </row>
    <row r="7" spans="1:13" ht="20.25" customHeight="1">
      <c r="A7" s="47" t="s">
        <v>175</v>
      </c>
      <c r="B7" s="95"/>
      <c r="C7" s="94"/>
      <c r="D7" s="93">
        <v>12689</v>
      </c>
      <c r="E7" s="92">
        <v>6170</v>
      </c>
      <c r="F7" s="91">
        <v>6519</v>
      </c>
      <c r="G7" s="90"/>
      <c r="H7" s="89">
        <v>127016</v>
      </c>
      <c r="I7" s="89">
        <v>61764</v>
      </c>
      <c r="J7" s="89">
        <v>65252</v>
      </c>
      <c r="K7" s="89">
        <v>125441</v>
      </c>
      <c r="L7" s="88">
        <v>61041</v>
      </c>
      <c r="M7" s="88">
        <v>64400</v>
      </c>
    </row>
    <row r="8" spans="1:13" ht="20.25" customHeight="1">
      <c r="A8" s="87" t="s">
        <v>174</v>
      </c>
      <c r="B8" s="47" t="s">
        <v>150</v>
      </c>
      <c r="C8" s="58"/>
      <c r="D8" s="79">
        <v>520</v>
      </c>
      <c r="E8" s="78">
        <v>267</v>
      </c>
      <c r="F8" s="85">
        <v>253</v>
      </c>
      <c r="G8" s="84"/>
      <c r="H8" s="81">
        <v>5210</v>
      </c>
      <c r="I8" s="76">
        <v>2672</v>
      </c>
      <c r="J8" s="76">
        <v>2538</v>
      </c>
      <c r="K8" s="76">
        <v>5156</v>
      </c>
      <c r="L8" s="83">
        <v>2644</v>
      </c>
      <c r="M8" s="83">
        <v>2512</v>
      </c>
    </row>
    <row r="9" spans="1:13" ht="13.5" customHeight="1">
      <c r="A9" s="87" t="s">
        <v>173</v>
      </c>
      <c r="B9" s="47"/>
      <c r="C9" s="58"/>
      <c r="D9" s="79">
        <v>529</v>
      </c>
      <c r="E9" s="78">
        <v>271</v>
      </c>
      <c r="F9" s="85">
        <v>258</v>
      </c>
      <c r="G9" s="84"/>
      <c r="H9" s="81">
        <v>5303</v>
      </c>
      <c r="I9" s="76">
        <v>2714</v>
      </c>
      <c r="J9" s="76">
        <v>2589</v>
      </c>
      <c r="K9" s="76">
        <v>5260</v>
      </c>
      <c r="L9" s="83">
        <v>2691</v>
      </c>
      <c r="M9" s="83">
        <v>2568</v>
      </c>
    </row>
    <row r="10" spans="1:13" ht="13.5" customHeight="1">
      <c r="A10" s="87" t="s">
        <v>172</v>
      </c>
      <c r="B10" s="47"/>
      <c r="C10" s="58"/>
      <c r="D10" s="79">
        <v>564</v>
      </c>
      <c r="E10" s="78">
        <v>289</v>
      </c>
      <c r="F10" s="85">
        <v>275</v>
      </c>
      <c r="G10" s="84"/>
      <c r="H10" s="81">
        <v>5700</v>
      </c>
      <c r="I10" s="76">
        <v>2920</v>
      </c>
      <c r="J10" s="76">
        <v>2780</v>
      </c>
      <c r="K10" s="76">
        <v>5659</v>
      </c>
      <c r="L10" s="83">
        <v>2899</v>
      </c>
      <c r="M10" s="83">
        <v>2760</v>
      </c>
    </row>
    <row r="11" spans="1:13" ht="13.5" customHeight="1">
      <c r="A11" s="60" t="s">
        <v>171</v>
      </c>
      <c r="B11" s="47"/>
      <c r="C11" s="58"/>
      <c r="D11" s="79">
        <v>598</v>
      </c>
      <c r="E11" s="78">
        <v>306</v>
      </c>
      <c r="F11" s="85">
        <v>292</v>
      </c>
      <c r="G11" s="84"/>
      <c r="H11" s="81">
        <v>5986</v>
      </c>
      <c r="I11" s="76">
        <v>3065</v>
      </c>
      <c r="J11" s="76">
        <v>2921</v>
      </c>
      <c r="K11" s="76">
        <v>5908</v>
      </c>
      <c r="L11" s="83">
        <v>3025</v>
      </c>
      <c r="M11" s="83">
        <v>2883</v>
      </c>
    </row>
    <row r="12" spans="1:13" ht="13.5" customHeight="1">
      <c r="A12" s="60" t="s">
        <v>170</v>
      </c>
      <c r="B12" s="47"/>
      <c r="C12" s="58"/>
      <c r="D12" s="79">
        <v>622</v>
      </c>
      <c r="E12" s="78">
        <v>320</v>
      </c>
      <c r="F12" s="85">
        <v>302</v>
      </c>
      <c r="G12" s="84"/>
      <c r="H12" s="81">
        <v>6215</v>
      </c>
      <c r="I12" s="76">
        <v>3197</v>
      </c>
      <c r="J12" s="76">
        <v>3018</v>
      </c>
      <c r="K12" s="76">
        <v>6007</v>
      </c>
      <c r="L12" s="83">
        <v>3085</v>
      </c>
      <c r="M12" s="83">
        <v>2922</v>
      </c>
    </row>
    <row r="13" spans="1:13" ht="20.25" customHeight="1">
      <c r="A13" s="60" t="s">
        <v>169</v>
      </c>
      <c r="B13" s="47"/>
      <c r="C13" s="58"/>
      <c r="D13" s="79">
        <v>657</v>
      </c>
      <c r="E13" s="78">
        <v>337</v>
      </c>
      <c r="F13" s="85">
        <v>321</v>
      </c>
      <c r="G13" s="84"/>
      <c r="H13" s="81">
        <v>6623</v>
      </c>
      <c r="I13" s="76">
        <v>3388</v>
      </c>
      <c r="J13" s="76">
        <v>3235</v>
      </c>
      <c r="K13" s="76">
        <v>6422</v>
      </c>
      <c r="L13" s="83">
        <v>3285</v>
      </c>
      <c r="M13" s="83">
        <v>3137</v>
      </c>
    </row>
    <row r="14" spans="1:13" ht="13.5" customHeight="1">
      <c r="A14" s="60" t="s">
        <v>168</v>
      </c>
      <c r="B14" s="47"/>
      <c r="C14" s="58"/>
      <c r="D14" s="79">
        <v>735</v>
      </c>
      <c r="E14" s="78">
        <v>373</v>
      </c>
      <c r="F14" s="85">
        <v>362</v>
      </c>
      <c r="G14" s="84"/>
      <c r="H14" s="81">
        <v>7418</v>
      </c>
      <c r="I14" s="76">
        <v>3764</v>
      </c>
      <c r="J14" s="76">
        <v>3654</v>
      </c>
      <c r="K14" s="76">
        <v>7248</v>
      </c>
      <c r="L14" s="83">
        <v>3687</v>
      </c>
      <c r="M14" s="83">
        <v>3561</v>
      </c>
    </row>
    <row r="15" spans="1:13" ht="13.5" customHeight="1">
      <c r="A15" s="60" t="s">
        <v>167</v>
      </c>
      <c r="B15" s="47"/>
      <c r="C15" s="58"/>
      <c r="D15" s="79">
        <v>844</v>
      </c>
      <c r="E15" s="78">
        <v>428</v>
      </c>
      <c r="F15" s="85">
        <v>417</v>
      </c>
      <c r="G15" s="84"/>
      <c r="H15" s="81">
        <v>8588</v>
      </c>
      <c r="I15" s="76">
        <v>4351</v>
      </c>
      <c r="J15" s="76">
        <v>4237</v>
      </c>
      <c r="K15" s="76">
        <v>8441</v>
      </c>
      <c r="L15" s="83">
        <v>4291</v>
      </c>
      <c r="M15" s="83">
        <v>4151</v>
      </c>
    </row>
    <row r="16" spans="1:13" ht="13.5" customHeight="1">
      <c r="A16" s="60" t="s">
        <v>166</v>
      </c>
      <c r="B16" s="47"/>
      <c r="C16" s="58"/>
      <c r="D16" s="79">
        <v>980</v>
      </c>
      <c r="E16" s="78">
        <v>496</v>
      </c>
      <c r="F16" s="85">
        <v>484</v>
      </c>
      <c r="G16" s="84"/>
      <c r="H16" s="81">
        <v>9823</v>
      </c>
      <c r="I16" s="76">
        <v>4970</v>
      </c>
      <c r="J16" s="76">
        <v>4852</v>
      </c>
      <c r="K16" s="76">
        <v>9683</v>
      </c>
      <c r="L16" s="83">
        <v>4916</v>
      </c>
      <c r="M16" s="83">
        <v>4767</v>
      </c>
    </row>
    <row r="17" spans="1:13" ht="13.5" customHeight="1">
      <c r="A17" s="60" t="s">
        <v>165</v>
      </c>
      <c r="B17" s="47"/>
      <c r="C17" s="58"/>
      <c r="D17" s="79">
        <v>869</v>
      </c>
      <c r="E17" s="78">
        <v>437</v>
      </c>
      <c r="F17" s="85">
        <v>432</v>
      </c>
      <c r="G17" s="84"/>
      <c r="H17" s="81">
        <v>8641</v>
      </c>
      <c r="I17" s="76">
        <v>4347</v>
      </c>
      <c r="J17" s="76">
        <v>4294</v>
      </c>
      <c r="K17" s="76">
        <v>8515</v>
      </c>
      <c r="L17" s="83">
        <v>4299</v>
      </c>
      <c r="M17" s="83">
        <v>4217</v>
      </c>
    </row>
    <row r="18" spans="1:13" ht="20.25" customHeight="1">
      <c r="A18" s="60" t="s">
        <v>164</v>
      </c>
      <c r="B18" s="47"/>
      <c r="C18" s="58"/>
      <c r="D18" s="79">
        <v>788</v>
      </c>
      <c r="E18" s="78">
        <v>395</v>
      </c>
      <c r="F18" s="85">
        <v>394</v>
      </c>
      <c r="G18" s="84"/>
      <c r="H18" s="81">
        <v>7839</v>
      </c>
      <c r="I18" s="76">
        <v>3926</v>
      </c>
      <c r="J18" s="76">
        <v>3912</v>
      </c>
      <c r="K18" s="76">
        <v>7739</v>
      </c>
      <c r="L18" s="83">
        <v>3886</v>
      </c>
      <c r="M18" s="83">
        <v>3853</v>
      </c>
    </row>
    <row r="19" spans="1:13" ht="13.5" customHeight="1">
      <c r="A19" s="60" t="s">
        <v>163</v>
      </c>
      <c r="B19" s="47"/>
      <c r="C19" s="58"/>
      <c r="D19" s="79">
        <v>758</v>
      </c>
      <c r="E19" s="78">
        <v>376</v>
      </c>
      <c r="F19" s="85">
        <v>381</v>
      </c>
      <c r="G19" s="84"/>
      <c r="H19" s="81">
        <v>7623</v>
      </c>
      <c r="I19" s="76">
        <v>3787</v>
      </c>
      <c r="J19" s="76">
        <v>3836</v>
      </c>
      <c r="K19" s="76">
        <v>7550</v>
      </c>
      <c r="L19" s="83">
        <v>3756</v>
      </c>
      <c r="M19" s="83">
        <v>3794</v>
      </c>
    </row>
    <row r="20" spans="1:13" ht="13.5" customHeight="1">
      <c r="A20" s="60" t="s">
        <v>162</v>
      </c>
      <c r="B20" s="47"/>
      <c r="C20" s="58"/>
      <c r="D20" s="79">
        <v>863</v>
      </c>
      <c r="E20" s="78">
        <v>424</v>
      </c>
      <c r="F20" s="85">
        <v>440</v>
      </c>
      <c r="G20" s="84"/>
      <c r="H20" s="81">
        <v>8817</v>
      </c>
      <c r="I20" s="76">
        <v>4329</v>
      </c>
      <c r="J20" s="76">
        <v>4488</v>
      </c>
      <c r="K20" s="76">
        <v>8758</v>
      </c>
      <c r="L20" s="83">
        <v>4302</v>
      </c>
      <c r="M20" s="83">
        <v>4456</v>
      </c>
    </row>
    <row r="21" spans="1:13" ht="13.5" customHeight="1">
      <c r="A21" s="60" t="s">
        <v>161</v>
      </c>
      <c r="B21" s="47"/>
      <c r="C21" s="58"/>
      <c r="D21" s="79">
        <v>953</v>
      </c>
      <c r="E21" s="78">
        <v>460</v>
      </c>
      <c r="F21" s="85">
        <v>493</v>
      </c>
      <c r="G21" s="84"/>
      <c r="H21" s="81">
        <v>9315</v>
      </c>
      <c r="I21" s="76">
        <v>4491</v>
      </c>
      <c r="J21" s="76">
        <v>4824</v>
      </c>
      <c r="K21" s="76">
        <v>9268</v>
      </c>
      <c r="L21" s="83">
        <v>4469</v>
      </c>
      <c r="M21" s="83">
        <v>4799</v>
      </c>
    </row>
    <row r="22" spans="1:13" ht="13.5" customHeight="1">
      <c r="A22" s="60" t="s">
        <v>160</v>
      </c>
      <c r="B22" s="47"/>
      <c r="C22" s="58"/>
      <c r="D22" s="79">
        <v>784</v>
      </c>
      <c r="E22" s="78">
        <v>364</v>
      </c>
      <c r="F22" s="85">
        <v>419</v>
      </c>
      <c r="G22" s="84"/>
      <c r="H22" s="81">
        <v>7924</v>
      </c>
      <c r="I22" s="76">
        <v>3684</v>
      </c>
      <c r="J22" s="76">
        <v>4240</v>
      </c>
      <c r="K22" s="76">
        <v>7888</v>
      </c>
      <c r="L22" s="83">
        <v>3668</v>
      </c>
      <c r="M22" s="83">
        <v>4220</v>
      </c>
    </row>
    <row r="23" spans="1:13" ht="20.25" customHeight="1">
      <c r="A23" s="60" t="s">
        <v>159</v>
      </c>
      <c r="B23" s="47"/>
      <c r="C23" s="58"/>
      <c r="D23" s="79">
        <v>632</v>
      </c>
      <c r="E23" s="78">
        <v>280</v>
      </c>
      <c r="F23" s="85">
        <v>352</v>
      </c>
      <c r="G23" s="84"/>
      <c r="H23" s="81">
        <v>6288</v>
      </c>
      <c r="I23" s="76">
        <v>2779</v>
      </c>
      <c r="J23" s="76">
        <v>3509</v>
      </c>
      <c r="K23" s="76">
        <v>6263</v>
      </c>
      <c r="L23" s="83">
        <v>2768</v>
      </c>
      <c r="M23" s="83">
        <v>3495</v>
      </c>
    </row>
    <row r="24" spans="1:13" ht="13.5" customHeight="1">
      <c r="A24" s="60" t="s">
        <v>158</v>
      </c>
      <c r="B24" s="47"/>
      <c r="C24" s="58"/>
      <c r="D24" s="79">
        <v>497</v>
      </c>
      <c r="E24" s="78">
        <v>199</v>
      </c>
      <c r="F24" s="85">
        <v>298</v>
      </c>
      <c r="G24" s="84"/>
      <c r="H24" s="81">
        <v>4881</v>
      </c>
      <c r="I24" s="76">
        <v>1952</v>
      </c>
      <c r="J24" s="76">
        <v>2930</v>
      </c>
      <c r="K24" s="76">
        <v>4866</v>
      </c>
      <c r="L24" s="83">
        <v>1946</v>
      </c>
      <c r="M24" s="83">
        <v>2920</v>
      </c>
    </row>
    <row r="25" spans="1:13" ht="13.5" customHeight="1">
      <c r="A25" s="60" t="s">
        <v>203</v>
      </c>
      <c r="B25" s="47"/>
      <c r="C25" s="58"/>
      <c r="D25" s="79">
        <v>314</v>
      </c>
      <c r="E25" s="78">
        <v>107</v>
      </c>
      <c r="F25" s="85">
        <v>207</v>
      </c>
      <c r="G25" s="84"/>
      <c r="H25" s="81">
        <v>3081</v>
      </c>
      <c r="I25" s="76">
        <v>1038</v>
      </c>
      <c r="J25" s="76">
        <v>2044</v>
      </c>
      <c r="K25" s="76">
        <v>3073</v>
      </c>
      <c r="L25" s="83">
        <v>1035</v>
      </c>
      <c r="M25" s="83">
        <v>2038</v>
      </c>
    </row>
    <row r="26" spans="1:13" ht="13.5" customHeight="1">
      <c r="A26" s="60" t="s">
        <v>202</v>
      </c>
      <c r="B26" s="47"/>
      <c r="C26" s="58"/>
      <c r="D26" s="79">
        <v>137</v>
      </c>
      <c r="E26" s="78">
        <v>34</v>
      </c>
      <c r="F26" s="85">
        <v>103</v>
      </c>
      <c r="G26" s="84"/>
      <c r="H26" s="81">
        <v>1320</v>
      </c>
      <c r="I26" s="76">
        <v>319</v>
      </c>
      <c r="J26" s="76">
        <v>1001</v>
      </c>
      <c r="K26" s="76">
        <v>1317</v>
      </c>
      <c r="L26" s="83">
        <v>318</v>
      </c>
      <c r="M26" s="83">
        <v>999</v>
      </c>
    </row>
    <row r="27" spans="1:13" ht="13.5" customHeight="1">
      <c r="A27" s="60" t="s">
        <v>201</v>
      </c>
      <c r="B27" s="47"/>
      <c r="C27" s="58"/>
      <c r="D27" s="79">
        <v>38</v>
      </c>
      <c r="E27" s="78">
        <v>7</v>
      </c>
      <c r="F27" s="85">
        <v>32</v>
      </c>
      <c r="G27" s="84"/>
      <c r="H27" s="81">
        <v>360</v>
      </c>
      <c r="I27" s="76">
        <v>64</v>
      </c>
      <c r="J27" s="76">
        <v>296</v>
      </c>
      <c r="K27" s="76">
        <v>359</v>
      </c>
      <c r="L27" s="83">
        <v>64</v>
      </c>
      <c r="M27" s="83">
        <v>295</v>
      </c>
    </row>
    <row r="28" spans="1:13" ht="19.75" customHeight="1">
      <c r="A28" s="86">
        <v>100</v>
      </c>
      <c r="B28" s="47" t="s">
        <v>146</v>
      </c>
      <c r="C28" s="58"/>
      <c r="D28" s="79">
        <v>6</v>
      </c>
      <c r="E28" s="78">
        <v>1</v>
      </c>
      <c r="F28" s="85">
        <v>5</v>
      </c>
      <c r="G28" s="84"/>
      <c r="H28" s="81">
        <v>61</v>
      </c>
      <c r="I28" s="76">
        <v>8</v>
      </c>
      <c r="J28" s="76">
        <v>53</v>
      </c>
      <c r="K28" s="76">
        <v>61</v>
      </c>
      <c r="L28" s="83">
        <v>8</v>
      </c>
      <c r="M28" s="83">
        <v>53</v>
      </c>
    </row>
    <row r="29" spans="1:13" s="40" customFormat="1" ht="20.25" customHeight="1">
      <c r="A29" s="47" t="s">
        <v>154</v>
      </c>
      <c r="B29" s="47"/>
      <c r="C29" s="58"/>
      <c r="D29" s="79" t="s">
        <v>92</v>
      </c>
      <c r="E29" s="78" t="s">
        <v>92</v>
      </c>
      <c r="F29" s="78" t="s">
        <v>92</v>
      </c>
      <c r="G29" s="82"/>
      <c r="H29" s="81"/>
      <c r="I29" s="76"/>
      <c r="J29" s="76"/>
      <c r="K29" s="76"/>
      <c r="L29" s="76"/>
      <c r="M29" s="76"/>
    </row>
    <row r="30" spans="1:13" s="40" customFormat="1" ht="13.5" customHeight="1">
      <c r="A30" s="60" t="s">
        <v>151</v>
      </c>
      <c r="B30" s="47" t="s">
        <v>150</v>
      </c>
      <c r="C30" s="58"/>
      <c r="D30" s="79">
        <v>1614</v>
      </c>
      <c r="E30" s="78">
        <v>827</v>
      </c>
      <c r="F30" s="78">
        <v>787</v>
      </c>
      <c r="G30" s="82"/>
      <c r="H30" s="81">
        <v>16214</v>
      </c>
      <c r="I30" s="76">
        <v>8306</v>
      </c>
      <c r="J30" s="76">
        <v>7908</v>
      </c>
      <c r="K30" s="76">
        <v>16074</v>
      </c>
      <c r="L30" s="76">
        <v>8234</v>
      </c>
      <c r="M30" s="76">
        <v>7841</v>
      </c>
    </row>
    <row r="31" spans="1:13" s="40" customFormat="1" ht="13.5" customHeight="1">
      <c r="A31" s="60" t="s">
        <v>149</v>
      </c>
      <c r="B31" s="47"/>
      <c r="C31" s="58"/>
      <c r="D31" s="79">
        <v>7715</v>
      </c>
      <c r="E31" s="78">
        <v>3892</v>
      </c>
      <c r="F31" s="78">
        <v>3823</v>
      </c>
      <c r="G31" s="82"/>
      <c r="H31" s="81">
        <v>77572</v>
      </c>
      <c r="I31" s="76">
        <v>39123</v>
      </c>
      <c r="J31" s="76">
        <v>38449</v>
      </c>
      <c r="K31" s="76">
        <v>76271</v>
      </c>
      <c r="L31" s="76">
        <v>38530</v>
      </c>
      <c r="M31" s="76">
        <v>37741</v>
      </c>
    </row>
    <row r="32" spans="1:13" s="40" customFormat="1" ht="13.5" customHeight="1">
      <c r="A32" s="60">
        <v>65</v>
      </c>
      <c r="B32" s="47" t="s">
        <v>146</v>
      </c>
      <c r="C32" s="58"/>
      <c r="D32" s="79">
        <v>3361</v>
      </c>
      <c r="E32" s="78">
        <v>1452</v>
      </c>
      <c r="F32" s="78">
        <v>1910</v>
      </c>
      <c r="G32" s="77"/>
      <c r="H32" s="76">
        <v>33230</v>
      </c>
      <c r="I32" s="76">
        <v>14335</v>
      </c>
      <c r="J32" s="76">
        <v>18895</v>
      </c>
      <c r="K32" s="76">
        <v>33095</v>
      </c>
      <c r="L32" s="76">
        <v>14277</v>
      </c>
      <c r="M32" s="76">
        <v>18819</v>
      </c>
    </row>
    <row r="33" spans="1:13" s="40" customFormat="1" ht="13.5" customHeight="1">
      <c r="A33" s="80" t="s">
        <v>153</v>
      </c>
      <c r="B33" s="47" t="s">
        <v>146</v>
      </c>
      <c r="C33" s="58"/>
      <c r="D33" s="79">
        <v>1624</v>
      </c>
      <c r="E33" s="78">
        <v>627</v>
      </c>
      <c r="F33" s="78">
        <v>997</v>
      </c>
      <c r="G33" s="77"/>
      <c r="H33" s="76">
        <v>15992</v>
      </c>
      <c r="I33" s="76">
        <v>6160</v>
      </c>
      <c r="J33" s="76">
        <v>9832</v>
      </c>
      <c r="K33" s="76">
        <v>15940</v>
      </c>
      <c r="L33" s="76">
        <v>6140</v>
      </c>
      <c r="M33" s="76">
        <v>9800</v>
      </c>
    </row>
    <row r="34" spans="1:13" s="40" customFormat="1" ht="13.5" customHeight="1">
      <c r="A34" s="80" t="s">
        <v>199</v>
      </c>
      <c r="B34" s="47" t="s">
        <v>146</v>
      </c>
      <c r="C34" s="58"/>
      <c r="D34" s="79">
        <v>495</v>
      </c>
      <c r="E34" s="78">
        <v>148</v>
      </c>
      <c r="F34" s="78">
        <v>348</v>
      </c>
      <c r="G34" s="77"/>
      <c r="H34" s="76">
        <v>4822</v>
      </c>
      <c r="I34" s="76">
        <v>1429</v>
      </c>
      <c r="J34" s="76">
        <v>3393</v>
      </c>
      <c r="K34" s="76">
        <v>4810</v>
      </c>
      <c r="L34" s="76">
        <v>1425</v>
      </c>
      <c r="M34" s="76">
        <v>3384</v>
      </c>
    </row>
    <row r="35" spans="1:13" s="69" customFormat="1" ht="9" customHeight="1">
      <c r="A35" s="75"/>
      <c r="B35" s="75"/>
      <c r="C35" s="74"/>
      <c r="D35" s="73"/>
      <c r="E35" s="72"/>
      <c r="F35" s="72"/>
      <c r="G35" s="71"/>
      <c r="H35" s="70"/>
      <c r="I35" s="70"/>
      <c r="J35" s="70"/>
      <c r="K35" s="70"/>
      <c r="L35" s="70"/>
      <c r="M35" s="70"/>
    </row>
    <row r="36" spans="1:13" s="40" customFormat="1" ht="18.75" customHeight="1">
      <c r="A36" s="47"/>
      <c r="B36" s="47"/>
      <c r="C36" s="58"/>
      <c r="E36" s="63"/>
      <c r="F36" s="67" t="s">
        <v>152</v>
      </c>
      <c r="G36" s="68"/>
      <c r="H36" s="67"/>
      <c r="I36" s="66"/>
      <c r="J36" s="65"/>
      <c r="K36" s="64"/>
      <c r="M36" s="63"/>
    </row>
    <row r="37" spans="1:13" ht="13.5" customHeight="1">
      <c r="A37" s="60" t="s">
        <v>151</v>
      </c>
      <c r="B37" s="47" t="s">
        <v>150</v>
      </c>
      <c r="C37" s="58"/>
      <c r="D37" s="57">
        <v>12.7</v>
      </c>
      <c r="E37" s="56">
        <v>13.4</v>
      </c>
      <c r="F37" s="61">
        <v>12.1</v>
      </c>
      <c r="G37" s="62"/>
      <c r="H37" s="56">
        <v>12.8</v>
      </c>
      <c r="I37" s="56">
        <v>13.4</v>
      </c>
      <c r="J37" s="56">
        <v>12.1</v>
      </c>
      <c r="K37" s="56">
        <v>12.8</v>
      </c>
      <c r="L37" s="61">
        <v>13.5</v>
      </c>
      <c r="M37" s="61">
        <v>12.2</v>
      </c>
    </row>
    <row r="38" spans="1:13" ht="13.5" customHeight="1">
      <c r="A38" s="60" t="s">
        <v>149</v>
      </c>
      <c r="B38" s="47"/>
      <c r="C38" s="58"/>
      <c r="D38" s="57">
        <v>60.8</v>
      </c>
      <c r="E38" s="56">
        <v>63.1</v>
      </c>
      <c r="F38" s="61">
        <v>58.6</v>
      </c>
      <c r="G38" s="61"/>
      <c r="H38" s="57">
        <v>61.1</v>
      </c>
      <c r="I38" s="56">
        <v>63.3</v>
      </c>
      <c r="J38" s="56">
        <v>58.9</v>
      </c>
      <c r="K38" s="56">
        <v>60.8</v>
      </c>
      <c r="L38" s="61">
        <v>63.1</v>
      </c>
      <c r="M38" s="61">
        <v>58.6</v>
      </c>
    </row>
    <row r="39" spans="1:13" ht="13.5" customHeight="1">
      <c r="A39" s="60">
        <v>65</v>
      </c>
      <c r="B39" s="47" t="s">
        <v>146</v>
      </c>
      <c r="C39" s="58"/>
      <c r="D39" s="57">
        <v>26.5</v>
      </c>
      <c r="E39" s="56">
        <v>23.5</v>
      </c>
      <c r="F39" s="56">
        <v>29.3</v>
      </c>
      <c r="G39" s="56"/>
      <c r="H39" s="57">
        <v>26.2</v>
      </c>
      <c r="I39" s="56">
        <v>23.2</v>
      </c>
      <c r="J39" s="56">
        <v>29</v>
      </c>
      <c r="K39" s="56">
        <v>26.4</v>
      </c>
      <c r="L39" s="56">
        <v>23.4</v>
      </c>
      <c r="M39" s="56">
        <v>29.2</v>
      </c>
    </row>
    <row r="40" spans="1:13" s="40" customFormat="1" ht="13.5" customHeight="1">
      <c r="A40" s="59" t="s">
        <v>200</v>
      </c>
      <c r="B40" s="47" t="s">
        <v>146</v>
      </c>
      <c r="C40" s="58"/>
      <c r="D40" s="57">
        <v>12.8</v>
      </c>
      <c r="E40" s="56">
        <v>10.199999999999999</v>
      </c>
      <c r="F40" s="56">
        <v>15.3</v>
      </c>
      <c r="G40" s="56"/>
      <c r="H40" s="57">
        <v>12.6</v>
      </c>
      <c r="I40" s="56">
        <v>10</v>
      </c>
      <c r="J40" s="56">
        <v>15.1</v>
      </c>
      <c r="K40" s="56">
        <v>12.7</v>
      </c>
      <c r="L40" s="56">
        <v>10.1</v>
      </c>
      <c r="M40" s="56">
        <v>15.2</v>
      </c>
    </row>
    <row r="41" spans="1:13" s="40" customFormat="1" ht="13.5" customHeight="1" thickBot="1">
      <c r="A41" s="55" t="s">
        <v>199</v>
      </c>
      <c r="B41" s="54" t="s">
        <v>146</v>
      </c>
      <c r="C41" s="53"/>
      <c r="D41" s="52">
        <v>3.9</v>
      </c>
      <c r="E41" s="51">
        <v>2.4</v>
      </c>
      <c r="F41" s="51">
        <v>5.3</v>
      </c>
      <c r="G41" s="51"/>
      <c r="H41" s="52">
        <v>3.8</v>
      </c>
      <c r="I41" s="51">
        <v>2.2999999999999998</v>
      </c>
      <c r="J41" s="51">
        <v>5.2</v>
      </c>
      <c r="K41" s="51">
        <v>3.8</v>
      </c>
      <c r="L41" s="51">
        <v>2.2999999999999998</v>
      </c>
      <c r="M41" s="51">
        <v>5.3</v>
      </c>
    </row>
    <row r="42" spans="1:13" ht="17.25" customHeight="1">
      <c r="A42" s="50" t="s">
        <v>145</v>
      </c>
      <c r="B42" s="44" t="s">
        <v>142</v>
      </c>
      <c r="C42" s="49" t="s">
        <v>144</v>
      </c>
      <c r="D42" s="48"/>
      <c r="H42" s="45"/>
      <c r="I42" s="40"/>
    </row>
    <row r="43" spans="1:13" ht="12.75" customHeight="1">
      <c r="A43" s="47"/>
      <c r="B43" s="44" t="s">
        <v>142</v>
      </c>
      <c r="C43" s="43" t="s">
        <v>143</v>
      </c>
      <c r="D43" s="47"/>
      <c r="E43" s="40"/>
      <c r="F43" s="40"/>
      <c r="G43" s="40"/>
      <c r="H43" s="46"/>
      <c r="I43" s="40"/>
      <c r="J43" s="40"/>
      <c r="L43" s="40"/>
      <c r="M43" s="40"/>
    </row>
    <row r="44" spans="1:13" s="41" customFormat="1" ht="13">
      <c r="A44" s="45"/>
      <c r="B44" s="44" t="s">
        <v>142</v>
      </c>
      <c r="C44" s="43" t="s">
        <v>141</v>
      </c>
      <c r="K44" s="42"/>
    </row>
  </sheetData>
  <printOptions gridLinesSet="0"/>
  <pageMargins left="0.78740157480314965" right="0.47244094488188981" top="1.0629921259842521" bottom="0.59055118110236227" header="0.62992125984251968" footer="0.51181102362204722"/>
  <pageSetup paperSize="9" scale="98" orientation="portrait"/>
  <headerFooter>
    <oddHeader>&amp;RPopulation Estimates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4"/>
  <sheetViews>
    <sheetView zoomScale="150" zoomScaleNormal="150" zoomScalePageLayoutView="150" workbookViewId="0"/>
  </sheetViews>
  <sheetFormatPr baseColWidth="10" defaultColWidth="8.83203125" defaultRowHeight="12" x14ac:dyDescent="0"/>
  <cols>
    <col min="1" max="2" width="20.6640625" style="6" customWidth="1"/>
    <col min="3" max="16384" width="8.83203125" style="6"/>
  </cols>
  <sheetData>
    <row r="1" spans="1:2">
      <c r="A1" s="5" t="s">
        <v>68</v>
      </c>
      <c r="B1" s="5" t="s">
        <v>236</v>
      </c>
    </row>
    <row r="2" spans="1:2">
      <c r="A2" s="5" t="s">
        <v>70</v>
      </c>
      <c r="B2" s="5" t="s">
        <v>235</v>
      </c>
    </row>
    <row r="3" spans="1:2">
      <c r="A3" s="5" t="s">
        <v>72</v>
      </c>
      <c r="B3" s="5" t="s">
        <v>234</v>
      </c>
    </row>
    <row r="4" spans="1:2">
      <c r="A4" s="5" t="s">
        <v>74</v>
      </c>
      <c r="B4" s="5" t="s">
        <v>233</v>
      </c>
    </row>
    <row r="5" spans="1:2">
      <c r="A5" s="5" t="s">
        <v>76</v>
      </c>
      <c r="B5" s="5" t="s">
        <v>140</v>
      </c>
    </row>
    <row r="6" spans="1:2">
      <c r="A6" s="5" t="s">
        <v>78</v>
      </c>
      <c r="B6" s="5" t="s">
        <v>232</v>
      </c>
    </row>
    <row r="7" spans="1:2">
      <c r="A7" s="5" t="s">
        <v>80</v>
      </c>
      <c r="B7" s="5" t="s">
        <v>231</v>
      </c>
    </row>
    <row r="8" spans="1:2">
      <c r="A8" s="5" t="s">
        <v>82</v>
      </c>
      <c r="B8" s="5" t="s">
        <v>230</v>
      </c>
    </row>
    <row r="9" spans="1:2">
      <c r="A9" s="5" t="s">
        <v>84</v>
      </c>
      <c r="B9" s="5" t="s">
        <v>229</v>
      </c>
    </row>
    <row r="10" spans="1:2">
      <c r="A10" s="5" t="s">
        <v>86</v>
      </c>
      <c r="B10" s="5" t="s">
        <v>228</v>
      </c>
    </row>
    <row r="11" spans="1:2">
      <c r="B11" s="5" t="s">
        <v>227</v>
      </c>
    </row>
    <row r="12" spans="1:2">
      <c r="B12" s="5" t="s">
        <v>226</v>
      </c>
    </row>
    <row r="13" spans="1:2">
      <c r="B13" s="5" t="s">
        <v>225</v>
      </c>
    </row>
    <row r="14" spans="1:2">
      <c r="B14" s="5" t="s">
        <v>224</v>
      </c>
    </row>
    <row r="15" spans="1:2">
      <c r="B15" s="5" t="s">
        <v>223</v>
      </c>
    </row>
    <row r="16" spans="1:2">
      <c r="B16" s="5" t="s">
        <v>222</v>
      </c>
    </row>
    <row r="17" spans="1:2">
      <c r="B17" s="5" t="s">
        <v>221</v>
      </c>
    </row>
    <row r="18" spans="1:2">
      <c r="B18" s="5" t="s">
        <v>220</v>
      </c>
    </row>
    <row r="19" spans="1:2">
      <c r="B19" s="5" t="s">
        <v>219</v>
      </c>
    </row>
    <row r="20" spans="1:2">
      <c r="B20" s="5" t="s">
        <v>218</v>
      </c>
    </row>
    <row r="21" spans="1:2">
      <c r="B21" s="5" t="s">
        <v>217</v>
      </c>
    </row>
    <row r="22" spans="1:2">
      <c r="B22" s="5" t="s">
        <v>216</v>
      </c>
    </row>
    <row r="23" spans="1:2">
      <c r="B23" s="5" t="s">
        <v>215</v>
      </c>
    </row>
    <row r="24" spans="1:2">
      <c r="B24" s="5" t="s">
        <v>214</v>
      </c>
    </row>
    <row r="25" spans="1:2">
      <c r="B25" s="5" t="s">
        <v>213</v>
      </c>
    </row>
    <row r="26" spans="1:2">
      <c r="B26" s="5" t="s">
        <v>212</v>
      </c>
    </row>
    <row r="27" spans="1:2">
      <c r="B27" s="5" t="s">
        <v>211</v>
      </c>
    </row>
    <row r="28" spans="1:2">
      <c r="B28" s="5" t="s">
        <v>210</v>
      </c>
    </row>
    <row r="29" spans="1:2">
      <c r="B29" s="5" t="s">
        <v>209</v>
      </c>
    </row>
    <row r="31" spans="1:2">
      <c r="A31" s="5" t="s">
        <v>96</v>
      </c>
      <c r="B31" s="5" t="s">
        <v>97</v>
      </c>
    </row>
    <row r="32" spans="1:2">
      <c r="A32" s="7">
        <v>18994</v>
      </c>
      <c r="B32" s="38">
        <v>156309</v>
      </c>
    </row>
    <row r="33" spans="1:2">
      <c r="A33" s="7">
        <v>19025</v>
      </c>
      <c r="B33" s="38">
        <v>156527</v>
      </c>
    </row>
    <row r="34" spans="1:2">
      <c r="A34" s="7">
        <v>19054</v>
      </c>
      <c r="B34" s="38">
        <v>156731</v>
      </c>
    </row>
    <row r="35" spans="1:2">
      <c r="A35" s="7">
        <v>19085</v>
      </c>
      <c r="B35" s="38">
        <v>156943</v>
      </c>
    </row>
    <row r="36" spans="1:2">
      <c r="A36" s="7">
        <v>19115</v>
      </c>
      <c r="B36" s="38">
        <v>157140</v>
      </c>
    </row>
    <row r="37" spans="1:2">
      <c r="A37" s="7">
        <v>19146</v>
      </c>
      <c r="B37" s="38">
        <v>157343</v>
      </c>
    </row>
    <row r="38" spans="1:2">
      <c r="A38" s="7">
        <v>19176</v>
      </c>
      <c r="B38" s="38">
        <v>157553</v>
      </c>
    </row>
    <row r="39" spans="1:2">
      <c r="A39" s="7">
        <v>19207</v>
      </c>
      <c r="B39" s="38">
        <v>157798</v>
      </c>
    </row>
    <row r="40" spans="1:2">
      <c r="A40" s="7">
        <v>19238</v>
      </c>
      <c r="B40" s="38">
        <v>158053</v>
      </c>
    </row>
    <row r="41" spans="1:2">
      <c r="A41" s="7">
        <v>19268</v>
      </c>
      <c r="B41" s="38">
        <v>158306</v>
      </c>
    </row>
    <row r="42" spans="1:2">
      <c r="A42" s="7">
        <v>19299</v>
      </c>
      <c r="B42" s="38">
        <v>158451</v>
      </c>
    </row>
    <row r="43" spans="1:2">
      <c r="A43" s="7">
        <v>19329</v>
      </c>
      <c r="B43" s="38">
        <v>158757</v>
      </c>
    </row>
    <row r="44" spans="1:2">
      <c r="A44" s="7">
        <v>19360</v>
      </c>
      <c r="B44" s="38">
        <v>158973</v>
      </c>
    </row>
    <row r="45" spans="1:2">
      <c r="A45" s="7">
        <v>19391</v>
      </c>
      <c r="B45" s="38">
        <v>159170</v>
      </c>
    </row>
    <row r="46" spans="1:2">
      <c r="A46" s="7">
        <v>19419</v>
      </c>
      <c r="B46" s="38">
        <v>159349</v>
      </c>
    </row>
    <row r="47" spans="1:2">
      <c r="A47" s="7">
        <v>19450</v>
      </c>
      <c r="B47" s="38">
        <v>159556</v>
      </c>
    </row>
    <row r="48" spans="1:2">
      <c r="A48" s="7">
        <v>19480</v>
      </c>
      <c r="B48" s="38">
        <v>159745</v>
      </c>
    </row>
    <row r="49" spans="1:2">
      <c r="A49" s="7">
        <v>19511</v>
      </c>
      <c r="B49" s="38">
        <v>159956</v>
      </c>
    </row>
    <row r="50" spans="1:2">
      <c r="A50" s="7">
        <v>19541</v>
      </c>
      <c r="B50" s="38">
        <v>160184</v>
      </c>
    </row>
    <row r="51" spans="1:2">
      <c r="A51" s="7">
        <v>19572</v>
      </c>
      <c r="B51" s="38">
        <v>160449</v>
      </c>
    </row>
    <row r="52" spans="1:2">
      <c r="A52" s="7">
        <v>19603</v>
      </c>
      <c r="B52" s="38">
        <v>160718</v>
      </c>
    </row>
    <row r="53" spans="1:2">
      <c r="A53" s="7">
        <v>19633</v>
      </c>
      <c r="B53" s="38">
        <v>160978</v>
      </c>
    </row>
    <row r="54" spans="1:2">
      <c r="A54" s="7">
        <v>19664</v>
      </c>
      <c r="B54" s="38">
        <v>161223</v>
      </c>
    </row>
    <row r="55" spans="1:2">
      <c r="A55" s="7">
        <v>19694</v>
      </c>
      <c r="B55" s="38">
        <v>161453</v>
      </c>
    </row>
    <row r="56" spans="1:2">
      <c r="A56" s="7">
        <v>19725</v>
      </c>
      <c r="B56" s="38">
        <v>161690</v>
      </c>
    </row>
    <row r="57" spans="1:2">
      <c r="A57" s="7">
        <v>19756</v>
      </c>
      <c r="B57" s="38">
        <v>161912</v>
      </c>
    </row>
    <row r="58" spans="1:2">
      <c r="A58" s="7">
        <v>19784</v>
      </c>
      <c r="B58" s="38">
        <v>162124</v>
      </c>
    </row>
    <row r="59" spans="1:2">
      <c r="A59" s="7">
        <v>19815</v>
      </c>
      <c r="B59" s="38">
        <v>162350</v>
      </c>
    </row>
    <row r="60" spans="1:2">
      <c r="A60" s="7">
        <v>19845</v>
      </c>
      <c r="B60" s="38">
        <v>162564</v>
      </c>
    </row>
    <row r="61" spans="1:2">
      <c r="A61" s="7">
        <v>19876</v>
      </c>
      <c r="B61" s="38">
        <v>162790</v>
      </c>
    </row>
    <row r="62" spans="1:2">
      <c r="A62" s="7">
        <v>19906</v>
      </c>
      <c r="B62" s="38">
        <v>163026</v>
      </c>
    </row>
    <row r="63" spans="1:2">
      <c r="A63" s="7">
        <v>19937</v>
      </c>
      <c r="B63" s="38">
        <v>163290</v>
      </c>
    </row>
    <row r="64" spans="1:2">
      <c r="A64" s="7">
        <v>19968</v>
      </c>
      <c r="B64" s="38">
        <v>163570</v>
      </c>
    </row>
    <row r="65" spans="1:2">
      <c r="A65" s="7">
        <v>19998</v>
      </c>
      <c r="B65" s="38">
        <v>163847</v>
      </c>
    </row>
    <row r="66" spans="1:2">
      <c r="A66" s="7">
        <v>20029</v>
      </c>
      <c r="B66" s="38">
        <v>164107</v>
      </c>
    </row>
    <row r="67" spans="1:2">
      <c r="A67" s="7">
        <v>20059</v>
      </c>
      <c r="B67" s="38">
        <v>164349</v>
      </c>
    </row>
    <row r="68" spans="1:2">
      <c r="A68" s="7">
        <v>20090</v>
      </c>
      <c r="B68" s="38">
        <v>164588</v>
      </c>
    </row>
    <row r="69" spans="1:2">
      <c r="A69" s="7">
        <v>20121</v>
      </c>
      <c r="B69" s="38">
        <v>164809</v>
      </c>
    </row>
    <row r="70" spans="1:2">
      <c r="A70" s="7">
        <v>20149</v>
      </c>
      <c r="B70" s="38">
        <v>165018</v>
      </c>
    </row>
    <row r="71" spans="1:2">
      <c r="A71" s="7">
        <v>20180</v>
      </c>
      <c r="B71" s="38">
        <v>165251</v>
      </c>
    </row>
    <row r="72" spans="1:2">
      <c r="A72" s="7">
        <v>20210</v>
      </c>
      <c r="B72" s="38">
        <v>165463</v>
      </c>
    </row>
    <row r="73" spans="1:2">
      <c r="A73" s="7">
        <v>20241</v>
      </c>
      <c r="B73" s="38">
        <v>165695</v>
      </c>
    </row>
    <row r="74" spans="1:2">
      <c r="A74" s="7">
        <v>20271</v>
      </c>
      <c r="B74" s="38">
        <v>165931</v>
      </c>
    </row>
    <row r="75" spans="1:2">
      <c r="A75" s="7">
        <v>20302</v>
      </c>
      <c r="B75" s="38">
        <v>166192</v>
      </c>
    </row>
    <row r="76" spans="1:2">
      <c r="A76" s="7">
        <v>20333</v>
      </c>
      <c r="B76" s="38">
        <v>166473</v>
      </c>
    </row>
    <row r="77" spans="1:2">
      <c r="A77" s="7">
        <v>20363</v>
      </c>
      <c r="B77" s="38">
        <v>166755</v>
      </c>
    </row>
    <row r="78" spans="1:2">
      <c r="A78" s="7">
        <v>20394</v>
      </c>
      <c r="B78" s="38">
        <v>167023</v>
      </c>
    </row>
    <row r="79" spans="1:2">
      <c r="A79" s="7">
        <v>20424</v>
      </c>
      <c r="B79" s="38">
        <v>167270</v>
      </c>
    </row>
    <row r="80" spans="1:2">
      <c r="A80" s="7">
        <v>20455</v>
      </c>
      <c r="B80" s="38">
        <v>167513</v>
      </c>
    </row>
    <row r="81" spans="1:2">
      <c r="A81" s="7">
        <v>20486</v>
      </c>
      <c r="B81" s="38">
        <v>167746</v>
      </c>
    </row>
    <row r="82" spans="1:2">
      <c r="A82" s="7">
        <v>20515</v>
      </c>
      <c r="B82" s="38">
        <v>167977</v>
      </c>
    </row>
    <row r="83" spans="1:2">
      <c r="A83" s="7">
        <v>20546</v>
      </c>
      <c r="B83" s="38">
        <v>168221</v>
      </c>
    </row>
    <row r="84" spans="1:2">
      <c r="A84" s="7">
        <v>20576</v>
      </c>
      <c r="B84" s="38">
        <v>168436</v>
      </c>
    </row>
    <row r="85" spans="1:2">
      <c r="A85" s="7">
        <v>20607</v>
      </c>
      <c r="B85" s="38">
        <v>168659</v>
      </c>
    </row>
    <row r="86" spans="1:2">
      <c r="A86" s="7">
        <v>20637</v>
      </c>
      <c r="B86" s="38">
        <v>168903</v>
      </c>
    </row>
    <row r="87" spans="1:2">
      <c r="A87" s="7">
        <v>20668</v>
      </c>
      <c r="B87" s="38">
        <v>169191</v>
      </c>
    </row>
    <row r="88" spans="1:2">
      <c r="A88" s="7">
        <v>20699</v>
      </c>
      <c r="B88" s="38">
        <v>169488</v>
      </c>
    </row>
    <row r="89" spans="1:2">
      <c r="A89" s="7">
        <v>20729</v>
      </c>
      <c r="B89" s="38">
        <v>169780</v>
      </c>
    </row>
    <row r="90" spans="1:2">
      <c r="A90" s="7">
        <v>20760</v>
      </c>
      <c r="B90" s="38">
        <v>170063</v>
      </c>
    </row>
    <row r="91" spans="1:2">
      <c r="A91" s="7">
        <v>20790</v>
      </c>
      <c r="B91" s="38">
        <v>170315</v>
      </c>
    </row>
    <row r="92" spans="1:2">
      <c r="A92" s="7">
        <v>20821</v>
      </c>
      <c r="B92" s="38">
        <v>170571</v>
      </c>
    </row>
    <row r="93" spans="1:2">
      <c r="A93" s="7">
        <v>20852</v>
      </c>
      <c r="B93" s="38">
        <v>170806</v>
      </c>
    </row>
    <row r="94" spans="1:2">
      <c r="A94" s="7">
        <v>20880</v>
      </c>
      <c r="B94" s="38">
        <v>171029</v>
      </c>
    </row>
    <row r="95" spans="1:2">
      <c r="A95" s="7">
        <v>20911</v>
      </c>
      <c r="B95" s="38">
        <v>171271</v>
      </c>
    </row>
    <row r="96" spans="1:2">
      <c r="A96" s="7">
        <v>20941</v>
      </c>
      <c r="B96" s="38">
        <v>171501</v>
      </c>
    </row>
    <row r="97" spans="1:2">
      <c r="A97" s="7">
        <v>20972</v>
      </c>
      <c r="B97" s="38">
        <v>171741</v>
      </c>
    </row>
    <row r="98" spans="1:2">
      <c r="A98" s="7">
        <v>21002</v>
      </c>
      <c r="B98" s="38">
        <v>171984</v>
      </c>
    </row>
    <row r="99" spans="1:2">
      <c r="A99" s="7">
        <v>21033</v>
      </c>
      <c r="B99" s="38">
        <v>172257</v>
      </c>
    </row>
    <row r="100" spans="1:2">
      <c r="A100" s="7">
        <v>21064</v>
      </c>
      <c r="B100" s="38">
        <v>172538</v>
      </c>
    </row>
    <row r="101" spans="1:2">
      <c r="A101" s="7">
        <v>21094</v>
      </c>
      <c r="B101" s="38">
        <v>172816</v>
      </c>
    </row>
    <row r="102" spans="1:2">
      <c r="A102" s="7">
        <v>21125</v>
      </c>
      <c r="B102" s="38">
        <v>173070</v>
      </c>
    </row>
    <row r="103" spans="1:2">
      <c r="A103" s="7">
        <v>21155</v>
      </c>
      <c r="B103" s="38">
        <v>173298</v>
      </c>
    </row>
    <row r="104" spans="1:2">
      <c r="A104" s="7">
        <v>21186</v>
      </c>
      <c r="B104" s="38">
        <v>173533</v>
      </c>
    </row>
    <row r="105" spans="1:2">
      <c r="A105" s="7">
        <v>21217</v>
      </c>
      <c r="B105" s="38">
        <v>173746</v>
      </c>
    </row>
    <row r="106" spans="1:2">
      <c r="A106" s="7">
        <v>21245</v>
      </c>
      <c r="B106" s="38">
        <v>173945</v>
      </c>
    </row>
    <row r="107" spans="1:2">
      <c r="A107" s="7">
        <v>21276</v>
      </c>
      <c r="B107" s="38">
        <v>174176</v>
      </c>
    </row>
    <row r="108" spans="1:2">
      <c r="A108" s="7">
        <v>21306</v>
      </c>
      <c r="B108" s="38">
        <v>174397</v>
      </c>
    </row>
    <row r="109" spans="1:2">
      <c r="A109" s="7">
        <v>21337</v>
      </c>
      <c r="B109" s="38">
        <v>174639</v>
      </c>
    </row>
    <row r="110" spans="1:2">
      <c r="A110" s="7">
        <v>21367</v>
      </c>
      <c r="B110" s="38">
        <v>174882</v>
      </c>
    </row>
    <row r="111" spans="1:2">
      <c r="A111" s="7">
        <v>21398</v>
      </c>
      <c r="B111" s="38">
        <v>175143</v>
      </c>
    </row>
    <row r="112" spans="1:2">
      <c r="A112" s="7">
        <v>21429</v>
      </c>
      <c r="B112" s="38">
        <v>175413</v>
      </c>
    </row>
    <row r="113" spans="1:2">
      <c r="A113" s="7">
        <v>21459</v>
      </c>
      <c r="B113" s="38">
        <v>175697</v>
      </c>
    </row>
    <row r="114" spans="1:2">
      <c r="A114" s="7">
        <v>21490</v>
      </c>
      <c r="B114" s="38">
        <v>175966</v>
      </c>
    </row>
    <row r="115" spans="1:2">
      <c r="A115" s="7">
        <v>21520</v>
      </c>
      <c r="B115" s="38">
        <v>176207</v>
      </c>
    </row>
    <row r="116" spans="1:2">
      <c r="A116" s="7">
        <v>21551</v>
      </c>
      <c r="B116" s="38">
        <v>176447</v>
      </c>
    </row>
    <row r="117" spans="1:2">
      <c r="A117" s="7">
        <v>21582</v>
      </c>
      <c r="B117" s="38">
        <v>176685</v>
      </c>
    </row>
    <row r="118" spans="1:2">
      <c r="A118" s="7">
        <v>21610</v>
      </c>
      <c r="B118" s="38">
        <v>176905</v>
      </c>
    </row>
    <row r="119" spans="1:2">
      <c r="A119" s="7">
        <v>21641</v>
      </c>
      <c r="B119" s="38">
        <v>177146</v>
      </c>
    </row>
    <row r="120" spans="1:2">
      <c r="A120" s="7">
        <v>21671</v>
      </c>
      <c r="B120" s="38">
        <v>177365</v>
      </c>
    </row>
    <row r="121" spans="1:2">
      <c r="A121" s="7">
        <v>21702</v>
      </c>
      <c r="B121" s="38">
        <v>177591</v>
      </c>
    </row>
    <row r="122" spans="1:2">
      <c r="A122" s="7">
        <v>21732</v>
      </c>
      <c r="B122" s="38">
        <v>177830</v>
      </c>
    </row>
    <row r="123" spans="1:2">
      <c r="A123" s="7">
        <v>21763</v>
      </c>
      <c r="B123" s="38">
        <v>178101</v>
      </c>
    </row>
    <row r="124" spans="1:2">
      <c r="A124" s="7">
        <v>21794</v>
      </c>
      <c r="B124" s="38">
        <v>178376</v>
      </c>
    </row>
    <row r="125" spans="1:2">
      <c r="A125" s="7">
        <v>21824</v>
      </c>
      <c r="B125" s="38">
        <v>178657</v>
      </c>
    </row>
    <row r="126" spans="1:2">
      <c r="A126" s="7">
        <v>21855</v>
      </c>
      <c r="B126" s="38">
        <v>178921</v>
      </c>
    </row>
    <row r="127" spans="1:2">
      <c r="A127" s="7">
        <v>21885</v>
      </c>
      <c r="B127" s="38">
        <v>179153</v>
      </c>
    </row>
    <row r="128" spans="1:2">
      <c r="A128" s="7">
        <v>21916</v>
      </c>
      <c r="B128" s="38">
        <v>179386</v>
      </c>
    </row>
    <row r="129" spans="1:2">
      <c r="A129" s="7">
        <v>21947</v>
      </c>
      <c r="B129" s="38">
        <v>179597</v>
      </c>
    </row>
    <row r="130" spans="1:2">
      <c r="A130" s="7">
        <v>21976</v>
      </c>
      <c r="B130" s="38">
        <v>179788</v>
      </c>
    </row>
    <row r="131" spans="1:2">
      <c r="A131" s="7">
        <v>22007</v>
      </c>
      <c r="B131" s="38">
        <v>180007</v>
      </c>
    </row>
    <row r="132" spans="1:2">
      <c r="A132" s="7">
        <v>22037</v>
      </c>
      <c r="B132" s="38">
        <v>180222</v>
      </c>
    </row>
    <row r="133" spans="1:2">
      <c r="A133" s="7">
        <v>22068</v>
      </c>
      <c r="B133" s="38">
        <v>180444</v>
      </c>
    </row>
    <row r="134" spans="1:2">
      <c r="A134" s="7">
        <v>22098</v>
      </c>
      <c r="B134" s="38">
        <v>180671</v>
      </c>
    </row>
    <row r="135" spans="1:2">
      <c r="A135" s="7">
        <v>22129</v>
      </c>
      <c r="B135" s="38">
        <v>180945</v>
      </c>
    </row>
    <row r="136" spans="1:2">
      <c r="A136" s="7">
        <v>22160</v>
      </c>
      <c r="B136" s="38">
        <v>181238</v>
      </c>
    </row>
    <row r="137" spans="1:2">
      <c r="A137" s="7">
        <v>22190</v>
      </c>
      <c r="B137" s="38">
        <v>181528</v>
      </c>
    </row>
    <row r="138" spans="1:2">
      <c r="A138" s="7">
        <v>22221</v>
      </c>
      <c r="B138" s="38">
        <v>181796</v>
      </c>
    </row>
    <row r="139" spans="1:2">
      <c r="A139" s="7">
        <v>22251</v>
      </c>
      <c r="B139" s="38">
        <v>182042</v>
      </c>
    </row>
    <row r="140" spans="1:2">
      <c r="A140" s="7">
        <v>22282</v>
      </c>
      <c r="B140" s="38">
        <v>182287</v>
      </c>
    </row>
    <row r="141" spans="1:2">
      <c r="A141" s="7">
        <v>22313</v>
      </c>
      <c r="B141" s="38">
        <v>182520</v>
      </c>
    </row>
    <row r="142" spans="1:2">
      <c r="A142" s="7">
        <v>22341</v>
      </c>
      <c r="B142" s="38">
        <v>182742</v>
      </c>
    </row>
    <row r="143" spans="1:2">
      <c r="A143" s="7">
        <v>22372</v>
      </c>
      <c r="B143" s="38">
        <v>182992</v>
      </c>
    </row>
    <row r="144" spans="1:2">
      <c r="A144" s="7">
        <v>22402</v>
      </c>
      <c r="B144" s="38">
        <v>183217</v>
      </c>
    </row>
    <row r="145" spans="1:2">
      <c r="A145" s="7">
        <v>22433</v>
      </c>
      <c r="B145" s="38">
        <v>183452</v>
      </c>
    </row>
    <row r="146" spans="1:2">
      <c r="A146" s="7">
        <v>22463</v>
      </c>
      <c r="B146" s="38">
        <v>183691</v>
      </c>
    </row>
    <row r="147" spans="1:2">
      <c r="A147" s="7">
        <v>22494</v>
      </c>
      <c r="B147" s="38">
        <v>183958</v>
      </c>
    </row>
    <row r="148" spans="1:2">
      <c r="A148" s="7">
        <v>22525</v>
      </c>
      <c r="B148" s="38">
        <v>184243</v>
      </c>
    </row>
    <row r="149" spans="1:2">
      <c r="A149" s="7">
        <v>22555</v>
      </c>
      <c r="B149" s="38">
        <v>184524</v>
      </c>
    </row>
    <row r="150" spans="1:2">
      <c r="A150" s="7">
        <v>22586</v>
      </c>
      <c r="B150" s="38">
        <v>184783</v>
      </c>
    </row>
    <row r="151" spans="1:2">
      <c r="A151" s="7">
        <v>22616</v>
      </c>
      <c r="B151" s="38">
        <v>185016</v>
      </c>
    </row>
    <row r="152" spans="1:2">
      <c r="A152" s="7">
        <v>22647</v>
      </c>
      <c r="B152" s="38">
        <v>185242</v>
      </c>
    </row>
    <row r="153" spans="1:2">
      <c r="A153" s="7">
        <v>22678</v>
      </c>
      <c r="B153" s="38">
        <v>185452</v>
      </c>
    </row>
    <row r="154" spans="1:2">
      <c r="A154" s="7">
        <v>22706</v>
      </c>
      <c r="B154" s="38">
        <v>185650</v>
      </c>
    </row>
    <row r="155" spans="1:2">
      <c r="A155" s="7">
        <v>22737</v>
      </c>
      <c r="B155" s="38">
        <v>185874</v>
      </c>
    </row>
    <row r="156" spans="1:2">
      <c r="A156" s="7">
        <v>22767</v>
      </c>
      <c r="B156" s="38">
        <v>186087</v>
      </c>
    </row>
    <row r="157" spans="1:2">
      <c r="A157" s="7">
        <v>22798</v>
      </c>
      <c r="B157" s="38">
        <v>186314</v>
      </c>
    </row>
    <row r="158" spans="1:2">
      <c r="A158" s="7">
        <v>22828</v>
      </c>
      <c r="B158" s="38">
        <v>186538</v>
      </c>
    </row>
    <row r="159" spans="1:2">
      <c r="A159" s="7">
        <v>22859</v>
      </c>
      <c r="B159" s="38">
        <v>186790</v>
      </c>
    </row>
    <row r="160" spans="1:2">
      <c r="A160" s="7">
        <v>22890</v>
      </c>
      <c r="B160" s="38">
        <v>187058</v>
      </c>
    </row>
    <row r="161" spans="1:2">
      <c r="A161" s="7">
        <v>22920</v>
      </c>
      <c r="B161" s="38">
        <v>187323</v>
      </c>
    </row>
    <row r="162" spans="1:2">
      <c r="A162" s="7">
        <v>22951</v>
      </c>
      <c r="B162" s="38">
        <v>187574</v>
      </c>
    </row>
    <row r="163" spans="1:2">
      <c r="A163" s="7">
        <v>22981</v>
      </c>
      <c r="B163" s="38">
        <v>187796</v>
      </c>
    </row>
    <row r="164" spans="1:2">
      <c r="A164" s="7">
        <v>23012</v>
      </c>
      <c r="B164" s="38">
        <v>188013</v>
      </c>
    </row>
    <row r="165" spans="1:2">
      <c r="A165" s="7">
        <v>23043</v>
      </c>
      <c r="B165" s="38">
        <v>188213</v>
      </c>
    </row>
    <row r="166" spans="1:2">
      <c r="A166" s="7">
        <v>23071</v>
      </c>
      <c r="B166" s="38">
        <v>188387</v>
      </c>
    </row>
    <row r="167" spans="1:2">
      <c r="A167" s="7">
        <v>23102</v>
      </c>
      <c r="B167" s="38">
        <v>188580</v>
      </c>
    </row>
    <row r="168" spans="1:2">
      <c r="A168" s="7">
        <v>23132</v>
      </c>
      <c r="B168" s="38">
        <v>188790</v>
      </c>
    </row>
    <row r="169" spans="1:2">
      <c r="A169" s="7">
        <v>23163</v>
      </c>
      <c r="B169" s="38">
        <v>189018</v>
      </c>
    </row>
    <row r="170" spans="1:2">
      <c r="A170" s="7">
        <v>23193</v>
      </c>
      <c r="B170" s="38">
        <v>189242</v>
      </c>
    </row>
    <row r="171" spans="1:2">
      <c r="A171" s="7">
        <v>23224</v>
      </c>
      <c r="B171" s="38">
        <v>189496</v>
      </c>
    </row>
    <row r="172" spans="1:2">
      <c r="A172" s="7">
        <v>23255</v>
      </c>
      <c r="B172" s="38">
        <v>189761</v>
      </c>
    </row>
    <row r="173" spans="1:2">
      <c r="A173" s="7">
        <v>23285</v>
      </c>
      <c r="B173" s="38">
        <v>190028</v>
      </c>
    </row>
    <row r="174" spans="1:2">
      <c r="A174" s="7">
        <v>23316</v>
      </c>
      <c r="B174" s="38">
        <v>190265</v>
      </c>
    </row>
    <row r="175" spans="1:2">
      <c r="A175" s="7">
        <v>23346</v>
      </c>
      <c r="B175" s="38">
        <v>190472</v>
      </c>
    </row>
    <row r="176" spans="1:2">
      <c r="A176" s="7">
        <v>23377</v>
      </c>
      <c r="B176" s="38">
        <v>190668</v>
      </c>
    </row>
    <row r="177" spans="1:2">
      <c r="A177" s="7">
        <v>23408</v>
      </c>
      <c r="B177" s="38">
        <v>190858</v>
      </c>
    </row>
    <row r="178" spans="1:2">
      <c r="A178" s="7">
        <v>23437</v>
      </c>
      <c r="B178" s="38">
        <v>191047</v>
      </c>
    </row>
    <row r="179" spans="1:2">
      <c r="A179" s="7">
        <v>23468</v>
      </c>
      <c r="B179" s="38">
        <v>191245</v>
      </c>
    </row>
    <row r="180" spans="1:2">
      <c r="A180" s="7">
        <v>23498</v>
      </c>
      <c r="B180" s="38">
        <v>191447</v>
      </c>
    </row>
    <row r="181" spans="1:2">
      <c r="A181" s="7">
        <v>23529</v>
      </c>
      <c r="B181" s="38">
        <v>191666</v>
      </c>
    </row>
    <row r="182" spans="1:2">
      <c r="A182" s="7">
        <v>23559</v>
      </c>
      <c r="B182" s="38">
        <v>191889</v>
      </c>
    </row>
    <row r="183" spans="1:2">
      <c r="A183" s="7">
        <v>23590</v>
      </c>
      <c r="B183" s="38">
        <v>192131</v>
      </c>
    </row>
    <row r="184" spans="1:2">
      <c r="A184" s="7">
        <v>23621</v>
      </c>
      <c r="B184" s="38">
        <v>192376</v>
      </c>
    </row>
    <row r="185" spans="1:2">
      <c r="A185" s="7">
        <v>23651</v>
      </c>
      <c r="B185" s="38">
        <v>192631</v>
      </c>
    </row>
    <row r="186" spans="1:2">
      <c r="A186" s="7">
        <v>23682</v>
      </c>
      <c r="B186" s="38">
        <v>192847</v>
      </c>
    </row>
    <row r="187" spans="1:2">
      <c r="A187" s="7">
        <v>23712</v>
      </c>
      <c r="B187" s="38">
        <v>193039</v>
      </c>
    </row>
    <row r="188" spans="1:2">
      <c r="A188" s="7">
        <v>23743</v>
      </c>
      <c r="B188" s="38">
        <v>193223</v>
      </c>
    </row>
    <row r="189" spans="1:2">
      <c r="A189" s="7">
        <v>23774</v>
      </c>
      <c r="B189" s="38">
        <v>193393</v>
      </c>
    </row>
    <row r="190" spans="1:2">
      <c r="A190" s="7">
        <v>23802</v>
      </c>
      <c r="B190" s="38">
        <v>193540</v>
      </c>
    </row>
    <row r="191" spans="1:2">
      <c r="A191" s="7">
        <v>23833</v>
      </c>
      <c r="B191" s="38">
        <v>193709</v>
      </c>
    </row>
    <row r="192" spans="1:2">
      <c r="A192" s="7">
        <v>23863</v>
      </c>
      <c r="B192" s="38">
        <v>193888</v>
      </c>
    </row>
    <row r="193" spans="1:2">
      <c r="A193" s="7">
        <v>23894</v>
      </c>
      <c r="B193" s="38">
        <v>194087</v>
      </c>
    </row>
    <row r="194" spans="1:2">
      <c r="A194" s="7">
        <v>23924</v>
      </c>
      <c r="B194" s="38">
        <v>194303</v>
      </c>
    </row>
    <row r="195" spans="1:2">
      <c r="A195" s="7">
        <v>23955</v>
      </c>
      <c r="B195" s="38">
        <v>194528</v>
      </c>
    </row>
    <row r="196" spans="1:2">
      <c r="A196" s="7">
        <v>23986</v>
      </c>
      <c r="B196" s="38">
        <v>194761</v>
      </c>
    </row>
    <row r="197" spans="1:2">
      <c r="A197" s="7">
        <v>24016</v>
      </c>
      <c r="B197" s="38">
        <v>194997</v>
      </c>
    </row>
    <row r="198" spans="1:2">
      <c r="A198" s="7">
        <v>24047</v>
      </c>
      <c r="B198" s="38">
        <v>195195</v>
      </c>
    </row>
    <row r="199" spans="1:2">
      <c r="A199" s="7">
        <v>24077</v>
      </c>
      <c r="B199" s="38">
        <v>195372</v>
      </c>
    </row>
    <row r="200" spans="1:2">
      <c r="A200" s="7">
        <v>24108</v>
      </c>
      <c r="B200" s="38">
        <v>195539</v>
      </c>
    </row>
    <row r="201" spans="1:2">
      <c r="A201" s="7">
        <v>24139</v>
      </c>
      <c r="B201" s="38">
        <v>195688</v>
      </c>
    </row>
    <row r="202" spans="1:2">
      <c r="A202" s="7">
        <v>24167</v>
      </c>
      <c r="B202" s="38">
        <v>195831</v>
      </c>
    </row>
    <row r="203" spans="1:2">
      <c r="A203" s="7">
        <v>24198</v>
      </c>
      <c r="B203" s="38">
        <v>195999</v>
      </c>
    </row>
    <row r="204" spans="1:2">
      <c r="A204" s="7">
        <v>24228</v>
      </c>
      <c r="B204" s="38">
        <v>196178</v>
      </c>
    </row>
    <row r="205" spans="1:2">
      <c r="A205" s="7">
        <v>24259</v>
      </c>
      <c r="B205" s="38">
        <v>196372</v>
      </c>
    </row>
    <row r="206" spans="1:2">
      <c r="A206" s="7">
        <v>24289</v>
      </c>
      <c r="B206" s="38">
        <v>196560</v>
      </c>
    </row>
    <row r="207" spans="1:2">
      <c r="A207" s="7">
        <v>24320</v>
      </c>
      <c r="B207" s="38">
        <v>196762</v>
      </c>
    </row>
    <row r="208" spans="1:2">
      <c r="A208" s="7">
        <v>24351</v>
      </c>
      <c r="B208" s="38">
        <v>196984</v>
      </c>
    </row>
    <row r="209" spans="1:2">
      <c r="A209" s="7">
        <v>24381</v>
      </c>
      <c r="B209" s="38">
        <v>197207</v>
      </c>
    </row>
    <row r="210" spans="1:2">
      <c r="A210" s="7">
        <v>24412</v>
      </c>
      <c r="B210" s="38">
        <v>197398</v>
      </c>
    </row>
    <row r="211" spans="1:2">
      <c r="A211" s="7">
        <v>24442</v>
      </c>
      <c r="B211" s="38">
        <v>197572</v>
      </c>
    </row>
    <row r="212" spans="1:2">
      <c r="A212" s="7">
        <v>24473</v>
      </c>
      <c r="B212" s="38">
        <v>197736</v>
      </c>
    </row>
    <row r="213" spans="1:2">
      <c r="A213" s="7">
        <v>24504</v>
      </c>
      <c r="B213" s="38">
        <v>197892</v>
      </c>
    </row>
    <row r="214" spans="1:2">
      <c r="A214" s="7">
        <v>24532</v>
      </c>
      <c r="B214" s="38">
        <v>198037</v>
      </c>
    </row>
    <row r="215" spans="1:2">
      <c r="A215" s="7">
        <v>24563</v>
      </c>
      <c r="B215" s="38">
        <v>198206</v>
      </c>
    </row>
    <row r="216" spans="1:2">
      <c r="A216" s="7">
        <v>24593</v>
      </c>
      <c r="B216" s="38">
        <v>198363</v>
      </c>
    </row>
    <row r="217" spans="1:2">
      <c r="A217" s="7">
        <v>24624</v>
      </c>
      <c r="B217" s="38">
        <v>198537</v>
      </c>
    </row>
    <row r="218" spans="1:2">
      <c r="A218" s="7">
        <v>24654</v>
      </c>
      <c r="B218" s="38">
        <v>198712</v>
      </c>
    </row>
    <row r="219" spans="1:2">
      <c r="A219" s="7">
        <v>24685</v>
      </c>
      <c r="B219" s="38">
        <v>198911</v>
      </c>
    </row>
    <row r="220" spans="1:2">
      <c r="A220" s="7">
        <v>24716</v>
      </c>
      <c r="B220" s="38">
        <v>199113</v>
      </c>
    </row>
    <row r="221" spans="1:2">
      <c r="A221" s="7">
        <v>24746</v>
      </c>
      <c r="B221" s="38">
        <v>199311</v>
      </c>
    </row>
    <row r="222" spans="1:2">
      <c r="A222" s="7">
        <v>24777</v>
      </c>
      <c r="B222" s="38">
        <v>199498</v>
      </c>
    </row>
    <row r="223" spans="1:2">
      <c r="A223" s="7">
        <v>24807</v>
      </c>
      <c r="B223" s="38">
        <v>199657</v>
      </c>
    </row>
    <row r="224" spans="1:2">
      <c r="A224" s="7">
        <v>24838</v>
      </c>
      <c r="B224" s="38">
        <v>199808</v>
      </c>
    </row>
    <row r="225" spans="1:2">
      <c r="A225" s="7">
        <v>24869</v>
      </c>
      <c r="B225" s="38">
        <v>199920</v>
      </c>
    </row>
    <row r="226" spans="1:2">
      <c r="A226" s="7">
        <v>24898</v>
      </c>
      <c r="B226" s="38">
        <v>200056</v>
      </c>
    </row>
    <row r="227" spans="1:2">
      <c r="A227" s="7">
        <v>24929</v>
      </c>
      <c r="B227" s="38">
        <v>200208</v>
      </c>
    </row>
    <row r="228" spans="1:2">
      <c r="A228" s="7">
        <v>24959</v>
      </c>
      <c r="B228" s="38">
        <v>200361</v>
      </c>
    </row>
    <row r="229" spans="1:2">
      <c r="A229" s="7">
        <v>24990</v>
      </c>
      <c r="B229" s="38">
        <v>200536</v>
      </c>
    </row>
    <row r="230" spans="1:2">
      <c r="A230" s="7">
        <v>25020</v>
      </c>
      <c r="B230" s="38">
        <v>200706</v>
      </c>
    </row>
    <row r="231" spans="1:2">
      <c r="A231" s="7">
        <v>25051</v>
      </c>
      <c r="B231" s="38">
        <v>200898</v>
      </c>
    </row>
    <row r="232" spans="1:2">
      <c r="A232" s="7">
        <v>25082</v>
      </c>
      <c r="B232" s="38">
        <v>201095</v>
      </c>
    </row>
    <row r="233" spans="1:2">
      <c r="A233" s="7">
        <v>25112</v>
      </c>
      <c r="B233" s="38">
        <v>201290</v>
      </c>
    </row>
    <row r="234" spans="1:2">
      <c r="A234" s="7">
        <v>25143</v>
      </c>
      <c r="B234" s="38">
        <v>201466</v>
      </c>
    </row>
    <row r="235" spans="1:2">
      <c r="A235" s="7">
        <v>25173</v>
      </c>
      <c r="B235" s="38">
        <v>201621</v>
      </c>
    </row>
    <row r="236" spans="1:2">
      <c r="A236" s="7">
        <v>25204</v>
      </c>
      <c r="B236" s="38">
        <v>201760</v>
      </c>
    </row>
    <row r="237" spans="1:2">
      <c r="A237" s="7">
        <v>25235</v>
      </c>
      <c r="B237" s="38">
        <v>201881</v>
      </c>
    </row>
    <row r="238" spans="1:2">
      <c r="A238" s="7">
        <v>25263</v>
      </c>
      <c r="B238" s="38">
        <v>202023</v>
      </c>
    </row>
    <row r="239" spans="1:2">
      <c r="A239" s="7">
        <v>25294</v>
      </c>
      <c r="B239" s="38">
        <v>202161</v>
      </c>
    </row>
    <row r="240" spans="1:2">
      <c r="A240" s="7">
        <v>25324</v>
      </c>
      <c r="B240" s="38">
        <v>202331</v>
      </c>
    </row>
    <row r="241" spans="1:2">
      <c r="A241" s="7">
        <v>25355</v>
      </c>
      <c r="B241" s="38">
        <v>202507</v>
      </c>
    </row>
    <row r="242" spans="1:2">
      <c r="A242" s="7">
        <v>25385</v>
      </c>
      <c r="B242" s="38">
        <v>202677</v>
      </c>
    </row>
    <row r="243" spans="1:2">
      <c r="A243" s="7">
        <v>25416</v>
      </c>
      <c r="B243" s="38">
        <v>202877</v>
      </c>
    </row>
    <row r="244" spans="1:2">
      <c r="A244" s="7">
        <v>25447</v>
      </c>
      <c r="B244" s="38">
        <v>203090</v>
      </c>
    </row>
    <row r="245" spans="1:2">
      <c r="A245" s="7">
        <v>25477</v>
      </c>
      <c r="B245" s="38">
        <v>203302</v>
      </c>
    </row>
    <row r="246" spans="1:2">
      <c r="A246" s="7">
        <v>25508</v>
      </c>
      <c r="B246" s="38">
        <v>203500</v>
      </c>
    </row>
    <row r="247" spans="1:2">
      <c r="A247" s="7">
        <v>25538</v>
      </c>
      <c r="B247" s="38">
        <v>203675</v>
      </c>
    </row>
    <row r="248" spans="1:2">
      <c r="A248" s="7">
        <v>25569</v>
      </c>
      <c r="B248" s="38">
        <v>203849</v>
      </c>
    </row>
    <row r="249" spans="1:2">
      <c r="A249" s="7">
        <v>25600</v>
      </c>
      <c r="B249" s="38">
        <v>204008</v>
      </c>
    </row>
    <row r="250" spans="1:2">
      <c r="A250" s="7">
        <v>25628</v>
      </c>
      <c r="B250" s="38">
        <v>204156</v>
      </c>
    </row>
    <row r="251" spans="1:2">
      <c r="A251" s="7">
        <v>25659</v>
      </c>
      <c r="B251" s="38">
        <v>204401</v>
      </c>
    </row>
    <row r="252" spans="1:2">
      <c r="A252" s="7">
        <v>25689</v>
      </c>
      <c r="B252" s="38">
        <v>204607</v>
      </c>
    </row>
    <row r="253" spans="1:2">
      <c r="A253" s="7">
        <v>25720</v>
      </c>
      <c r="B253" s="38">
        <v>204830</v>
      </c>
    </row>
    <row r="254" spans="1:2">
      <c r="A254" s="7">
        <v>25750</v>
      </c>
      <c r="B254" s="38">
        <v>205052</v>
      </c>
    </row>
    <row r="255" spans="1:2">
      <c r="A255" s="7">
        <v>25781</v>
      </c>
      <c r="B255" s="38">
        <v>205295</v>
      </c>
    </row>
    <row r="256" spans="1:2">
      <c r="A256" s="7">
        <v>25812</v>
      </c>
      <c r="B256" s="38">
        <v>205540</v>
      </c>
    </row>
    <row r="257" spans="1:2">
      <c r="A257" s="7">
        <v>25842</v>
      </c>
      <c r="B257" s="38">
        <v>205788</v>
      </c>
    </row>
    <row r="258" spans="1:2">
      <c r="A258" s="7">
        <v>25873</v>
      </c>
      <c r="B258" s="38">
        <v>206024</v>
      </c>
    </row>
    <row r="259" spans="1:2">
      <c r="A259" s="7">
        <v>25903</v>
      </c>
      <c r="B259" s="38">
        <v>206238</v>
      </c>
    </row>
    <row r="260" spans="1:2">
      <c r="A260" s="7">
        <v>25934</v>
      </c>
      <c r="B260" s="38">
        <v>206466</v>
      </c>
    </row>
    <row r="261" spans="1:2">
      <c r="A261" s="7">
        <v>25965</v>
      </c>
      <c r="B261" s="38">
        <v>206668</v>
      </c>
    </row>
    <row r="262" spans="1:2">
      <c r="A262" s="7">
        <v>25993</v>
      </c>
      <c r="B262" s="38">
        <v>206855</v>
      </c>
    </row>
    <row r="263" spans="1:2">
      <c r="A263" s="7">
        <v>26024</v>
      </c>
      <c r="B263" s="38">
        <v>207065</v>
      </c>
    </row>
    <row r="264" spans="1:2">
      <c r="A264" s="7">
        <v>26054</v>
      </c>
      <c r="B264" s="38">
        <v>207260</v>
      </c>
    </row>
    <row r="265" spans="1:2">
      <c r="A265" s="7">
        <v>26085</v>
      </c>
      <c r="B265" s="38">
        <v>207462</v>
      </c>
    </row>
    <row r="266" spans="1:2">
      <c r="A266" s="7">
        <v>26115</v>
      </c>
      <c r="B266" s="38">
        <v>207661</v>
      </c>
    </row>
    <row r="267" spans="1:2">
      <c r="A267" s="7">
        <v>26146</v>
      </c>
      <c r="B267" s="38">
        <v>207881</v>
      </c>
    </row>
    <row r="268" spans="1:2">
      <c r="A268" s="7">
        <v>26177</v>
      </c>
      <c r="B268" s="38">
        <v>208114</v>
      </c>
    </row>
    <row r="269" spans="1:2">
      <c r="A269" s="7">
        <v>26207</v>
      </c>
      <c r="B269" s="38">
        <v>208345</v>
      </c>
    </row>
    <row r="270" spans="1:2">
      <c r="A270" s="7">
        <v>26238</v>
      </c>
      <c r="B270" s="38">
        <v>208555</v>
      </c>
    </row>
    <row r="271" spans="1:2">
      <c r="A271" s="7">
        <v>26268</v>
      </c>
      <c r="B271" s="38">
        <v>208740</v>
      </c>
    </row>
    <row r="272" spans="1:2">
      <c r="A272" s="7">
        <v>26299</v>
      </c>
      <c r="B272" s="38">
        <v>208917</v>
      </c>
    </row>
    <row r="273" spans="1:2">
      <c r="A273" s="7">
        <v>26330</v>
      </c>
      <c r="B273" s="38">
        <v>209061</v>
      </c>
    </row>
    <row r="274" spans="1:2">
      <c r="A274" s="7">
        <v>26359</v>
      </c>
      <c r="B274" s="38">
        <v>209212</v>
      </c>
    </row>
    <row r="275" spans="1:2">
      <c r="A275" s="7">
        <v>26390</v>
      </c>
      <c r="B275" s="38">
        <v>209386</v>
      </c>
    </row>
    <row r="276" spans="1:2">
      <c r="A276" s="7">
        <v>26420</v>
      </c>
      <c r="B276" s="38">
        <v>209545</v>
      </c>
    </row>
    <row r="277" spans="1:2">
      <c r="A277" s="7">
        <v>26451</v>
      </c>
      <c r="B277" s="38">
        <v>209725</v>
      </c>
    </row>
    <row r="278" spans="1:2">
      <c r="A278" s="7">
        <v>26481</v>
      </c>
      <c r="B278" s="38">
        <v>209896</v>
      </c>
    </row>
    <row r="279" spans="1:2">
      <c r="A279" s="7">
        <v>26512</v>
      </c>
      <c r="B279" s="38">
        <v>210075</v>
      </c>
    </row>
    <row r="280" spans="1:2">
      <c r="A280" s="7">
        <v>26543</v>
      </c>
      <c r="B280" s="38">
        <v>210278</v>
      </c>
    </row>
    <row r="281" spans="1:2">
      <c r="A281" s="7">
        <v>26573</v>
      </c>
      <c r="B281" s="38">
        <v>210479</v>
      </c>
    </row>
    <row r="282" spans="1:2">
      <c r="A282" s="7">
        <v>26604</v>
      </c>
      <c r="B282" s="38">
        <v>210656</v>
      </c>
    </row>
    <row r="283" spans="1:2">
      <c r="A283" s="7">
        <v>26634</v>
      </c>
      <c r="B283" s="38">
        <v>210821</v>
      </c>
    </row>
    <row r="284" spans="1:2">
      <c r="A284" s="7">
        <v>26665</v>
      </c>
      <c r="B284" s="38">
        <v>210985</v>
      </c>
    </row>
    <row r="285" spans="1:2">
      <c r="A285" s="7">
        <v>26696</v>
      </c>
      <c r="B285" s="38">
        <v>211120</v>
      </c>
    </row>
    <row r="286" spans="1:2">
      <c r="A286" s="7">
        <v>26724</v>
      </c>
      <c r="B286" s="38">
        <v>211254</v>
      </c>
    </row>
    <row r="287" spans="1:2">
      <c r="A287" s="7">
        <v>26755</v>
      </c>
      <c r="B287" s="38">
        <v>211420</v>
      </c>
    </row>
    <row r="288" spans="1:2">
      <c r="A288" s="7">
        <v>26785</v>
      </c>
      <c r="B288" s="38">
        <v>211577</v>
      </c>
    </row>
    <row r="289" spans="1:2">
      <c r="A289" s="7">
        <v>26816</v>
      </c>
      <c r="B289" s="38">
        <v>211746</v>
      </c>
    </row>
    <row r="290" spans="1:2">
      <c r="A290" s="7">
        <v>26846</v>
      </c>
      <c r="B290" s="38">
        <v>211909</v>
      </c>
    </row>
    <row r="291" spans="1:2">
      <c r="A291" s="7">
        <v>26877</v>
      </c>
      <c r="B291" s="38">
        <v>212092</v>
      </c>
    </row>
    <row r="292" spans="1:2">
      <c r="A292" s="7">
        <v>26908</v>
      </c>
      <c r="B292" s="38">
        <v>212289</v>
      </c>
    </row>
    <row r="293" spans="1:2">
      <c r="A293" s="7">
        <v>26938</v>
      </c>
      <c r="B293" s="38">
        <v>212475</v>
      </c>
    </row>
    <row r="294" spans="1:2">
      <c r="A294" s="7">
        <v>26969</v>
      </c>
      <c r="B294" s="38">
        <v>212634</v>
      </c>
    </row>
    <row r="295" spans="1:2">
      <c r="A295" s="7">
        <v>26999</v>
      </c>
      <c r="B295" s="38">
        <v>212785</v>
      </c>
    </row>
    <row r="296" spans="1:2">
      <c r="A296" s="7">
        <v>27030</v>
      </c>
      <c r="B296" s="38">
        <v>212932</v>
      </c>
    </row>
    <row r="297" spans="1:2">
      <c r="A297" s="7">
        <v>27061</v>
      </c>
      <c r="B297" s="38">
        <v>213074</v>
      </c>
    </row>
    <row r="298" spans="1:2">
      <c r="A298" s="7">
        <v>27089</v>
      </c>
      <c r="B298" s="38">
        <v>213211</v>
      </c>
    </row>
    <row r="299" spans="1:2">
      <c r="A299" s="7">
        <v>27120</v>
      </c>
      <c r="B299" s="38">
        <v>213361</v>
      </c>
    </row>
    <row r="300" spans="1:2">
      <c r="A300" s="7">
        <v>27150</v>
      </c>
      <c r="B300" s="38">
        <v>213513</v>
      </c>
    </row>
    <row r="301" spans="1:2">
      <c r="A301" s="7">
        <v>27181</v>
      </c>
      <c r="B301" s="38">
        <v>213686</v>
      </c>
    </row>
    <row r="302" spans="1:2">
      <c r="A302" s="7">
        <v>27211</v>
      </c>
      <c r="B302" s="38">
        <v>213854</v>
      </c>
    </row>
    <row r="303" spans="1:2">
      <c r="A303" s="7">
        <v>27242</v>
      </c>
      <c r="B303" s="38">
        <v>214042</v>
      </c>
    </row>
    <row r="304" spans="1:2">
      <c r="A304" s="7">
        <v>27273</v>
      </c>
      <c r="B304" s="38">
        <v>214246</v>
      </c>
    </row>
    <row r="305" spans="1:2">
      <c r="A305" s="7">
        <v>27303</v>
      </c>
      <c r="B305" s="38">
        <v>214451</v>
      </c>
    </row>
    <row r="306" spans="1:2">
      <c r="A306" s="7">
        <v>27334</v>
      </c>
      <c r="B306" s="38">
        <v>214625</v>
      </c>
    </row>
    <row r="307" spans="1:2">
      <c r="A307" s="7">
        <v>27364</v>
      </c>
      <c r="B307" s="38">
        <v>214782</v>
      </c>
    </row>
    <row r="308" spans="1:2">
      <c r="A308" s="7">
        <v>27395</v>
      </c>
      <c r="B308" s="38">
        <v>214931</v>
      </c>
    </row>
    <row r="309" spans="1:2">
      <c r="A309" s="7">
        <v>27426</v>
      </c>
      <c r="B309" s="38">
        <v>215065</v>
      </c>
    </row>
    <row r="310" spans="1:2">
      <c r="A310" s="7">
        <v>27454</v>
      </c>
      <c r="B310" s="38">
        <v>215198</v>
      </c>
    </row>
    <row r="311" spans="1:2">
      <c r="A311" s="7">
        <v>27485</v>
      </c>
      <c r="B311" s="38">
        <v>215353</v>
      </c>
    </row>
    <row r="312" spans="1:2">
      <c r="A312" s="7">
        <v>27515</v>
      </c>
      <c r="B312" s="38">
        <v>215523</v>
      </c>
    </row>
    <row r="313" spans="1:2">
      <c r="A313" s="7">
        <v>27546</v>
      </c>
      <c r="B313" s="38">
        <v>215768</v>
      </c>
    </row>
    <row r="314" spans="1:2">
      <c r="A314" s="7">
        <v>27576</v>
      </c>
      <c r="B314" s="38">
        <v>215973</v>
      </c>
    </row>
    <row r="315" spans="1:2">
      <c r="A315" s="7">
        <v>27607</v>
      </c>
      <c r="B315" s="38">
        <v>216195</v>
      </c>
    </row>
    <row r="316" spans="1:2">
      <c r="A316" s="7">
        <v>27638</v>
      </c>
      <c r="B316" s="38">
        <v>216393</v>
      </c>
    </row>
    <row r="317" spans="1:2">
      <c r="A317" s="7">
        <v>27668</v>
      </c>
      <c r="B317" s="38">
        <v>216587</v>
      </c>
    </row>
    <row r="318" spans="1:2">
      <c r="A318" s="7">
        <v>27699</v>
      </c>
      <c r="B318" s="38">
        <v>216771</v>
      </c>
    </row>
    <row r="319" spans="1:2">
      <c r="A319" s="7">
        <v>27729</v>
      </c>
      <c r="B319" s="38">
        <v>216931</v>
      </c>
    </row>
    <row r="320" spans="1:2">
      <c r="A320" s="7">
        <v>27760</v>
      </c>
      <c r="B320" s="38">
        <v>217095</v>
      </c>
    </row>
    <row r="321" spans="1:2">
      <c r="A321" s="7">
        <v>27791</v>
      </c>
      <c r="B321" s="38">
        <v>217249</v>
      </c>
    </row>
    <row r="322" spans="1:2">
      <c r="A322" s="7">
        <v>27820</v>
      </c>
      <c r="B322" s="38">
        <v>217381</v>
      </c>
    </row>
    <row r="323" spans="1:2">
      <c r="A323" s="7">
        <v>27851</v>
      </c>
      <c r="B323" s="38">
        <v>217528</v>
      </c>
    </row>
    <row r="324" spans="1:2">
      <c r="A324" s="7">
        <v>27881</v>
      </c>
      <c r="B324" s="38">
        <v>217685</v>
      </c>
    </row>
    <row r="325" spans="1:2">
      <c r="A325" s="7">
        <v>27912</v>
      </c>
      <c r="B325" s="38">
        <v>217861</v>
      </c>
    </row>
    <row r="326" spans="1:2">
      <c r="A326" s="7">
        <v>27942</v>
      </c>
      <c r="B326" s="38">
        <v>218035</v>
      </c>
    </row>
    <row r="327" spans="1:2">
      <c r="A327" s="7">
        <v>27973</v>
      </c>
      <c r="B327" s="38">
        <v>218233</v>
      </c>
    </row>
    <row r="328" spans="1:2">
      <c r="A328" s="7">
        <v>28004</v>
      </c>
      <c r="B328" s="38">
        <v>218440</v>
      </c>
    </row>
    <row r="329" spans="1:2">
      <c r="A329" s="7">
        <v>28034</v>
      </c>
      <c r="B329" s="38">
        <v>218644</v>
      </c>
    </row>
    <row r="330" spans="1:2">
      <c r="A330" s="7">
        <v>28065</v>
      </c>
      <c r="B330" s="38">
        <v>218834</v>
      </c>
    </row>
    <row r="331" spans="1:2">
      <c r="A331" s="7">
        <v>28095</v>
      </c>
      <c r="B331" s="38">
        <v>219006</v>
      </c>
    </row>
    <row r="332" spans="1:2">
      <c r="A332" s="7">
        <v>28126</v>
      </c>
      <c r="B332" s="38">
        <v>219179</v>
      </c>
    </row>
    <row r="333" spans="1:2">
      <c r="A333" s="7">
        <v>28157</v>
      </c>
      <c r="B333" s="38">
        <v>219344</v>
      </c>
    </row>
    <row r="334" spans="1:2">
      <c r="A334" s="7">
        <v>28185</v>
      </c>
      <c r="B334" s="38">
        <v>219504</v>
      </c>
    </row>
    <row r="335" spans="1:2">
      <c r="A335" s="7">
        <v>28216</v>
      </c>
      <c r="B335" s="38">
        <v>219684</v>
      </c>
    </row>
    <row r="336" spans="1:2">
      <c r="A336" s="7">
        <v>28246</v>
      </c>
      <c r="B336" s="38">
        <v>219859</v>
      </c>
    </row>
    <row r="337" spans="1:2">
      <c r="A337" s="7">
        <v>28277</v>
      </c>
      <c r="B337" s="38">
        <v>220046</v>
      </c>
    </row>
    <row r="338" spans="1:2">
      <c r="A338" s="7">
        <v>28307</v>
      </c>
      <c r="B338" s="38">
        <v>220239</v>
      </c>
    </row>
    <row r="339" spans="1:2">
      <c r="A339" s="7">
        <v>28338</v>
      </c>
      <c r="B339" s="38">
        <v>220458</v>
      </c>
    </row>
    <row r="340" spans="1:2">
      <c r="A340" s="7">
        <v>28369</v>
      </c>
      <c r="B340" s="38">
        <v>220688</v>
      </c>
    </row>
    <row r="341" spans="1:2">
      <c r="A341" s="7">
        <v>28399</v>
      </c>
      <c r="B341" s="38">
        <v>220904</v>
      </c>
    </row>
    <row r="342" spans="1:2">
      <c r="A342" s="7">
        <v>28430</v>
      </c>
      <c r="B342" s="38">
        <v>221109</v>
      </c>
    </row>
    <row r="343" spans="1:2">
      <c r="A343" s="7">
        <v>28460</v>
      </c>
      <c r="B343" s="38">
        <v>221303</v>
      </c>
    </row>
    <row r="344" spans="1:2">
      <c r="A344" s="7">
        <v>28491</v>
      </c>
      <c r="B344" s="38">
        <v>221477</v>
      </c>
    </row>
    <row r="345" spans="1:2">
      <c r="A345" s="7">
        <v>28522</v>
      </c>
      <c r="B345" s="38">
        <v>221629</v>
      </c>
    </row>
    <row r="346" spans="1:2">
      <c r="A346" s="7">
        <v>28550</v>
      </c>
      <c r="B346" s="38">
        <v>221792</v>
      </c>
    </row>
    <row r="347" spans="1:2">
      <c r="A347" s="7">
        <v>28581</v>
      </c>
      <c r="B347" s="38">
        <v>221991</v>
      </c>
    </row>
    <row r="348" spans="1:2">
      <c r="A348" s="7">
        <v>28611</v>
      </c>
      <c r="B348" s="38">
        <v>222176</v>
      </c>
    </row>
    <row r="349" spans="1:2">
      <c r="A349" s="7">
        <v>28642</v>
      </c>
      <c r="B349" s="38">
        <v>222379</v>
      </c>
    </row>
    <row r="350" spans="1:2">
      <c r="A350" s="7">
        <v>28672</v>
      </c>
      <c r="B350" s="38">
        <v>222585</v>
      </c>
    </row>
    <row r="351" spans="1:2">
      <c r="A351" s="7">
        <v>28703</v>
      </c>
      <c r="B351" s="38">
        <v>222805</v>
      </c>
    </row>
    <row r="352" spans="1:2">
      <c r="A352" s="7">
        <v>28734</v>
      </c>
      <c r="B352" s="38">
        <v>223053</v>
      </c>
    </row>
    <row r="353" spans="1:2">
      <c r="A353" s="7">
        <v>28764</v>
      </c>
      <c r="B353" s="38">
        <v>223271</v>
      </c>
    </row>
    <row r="354" spans="1:2">
      <c r="A354" s="7">
        <v>28795</v>
      </c>
      <c r="B354" s="38">
        <v>223477</v>
      </c>
    </row>
    <row r="355" spans="1:2">
      <c r="A355" s="7">
        <v>28825</v>
      </c>
      <c r="B355" s="38">
        <v>223670</v>
      </c>
    </row>
    <row r="356" spans="1:2">
      <c r="A356" s="7">
        <v>28856</v>
      </c>
      <c r="B356" s="38">
        <v>223865</v>
      </c>
    </row>
    <row r="357" spans="1:2">
      <c r="A357" s="7">
        <v>28887</v>
      </c>
      <c r="B357" s="38">
        <v>224053</v>
      </c>
    </row>
    <row r="358" spans="1:2">
      <c r="A358" s="7">
        <v>28915</v>
      </c>
      <c r="B358" s="38">
        <v>224235</v>
      </c>
    </row>
    <row r="359" spans="1:2">
      <c r="A359" s="7">
        <v>28946</v>
      </c>
      <c r="B359" s="38">
        <v>224438</v>
      </c>
    </row>
    <row r="360" spans="1:2">
      <c r="A360" s="7">
        <v>28976</v>
      </c>
      <c r="B360" s="38">
        <v>224632</v>
      </c>
    </row>
    <row r="361" spans="1:2">
      <c r="A361" s="7">
        <v>29007</v>
      </c>
      <c r="B361" s="38">
        <v>224843</v>
      </c>
    </row>
    <row r="362" spans="1:2">
      <c r="A362" s="7">
        <v>29037</v>
      </c>
      <c r="B362" s="38">
        <v>225055</v>
      </c>
    </row>
    <row r="363" spans="1:2">
      <c r="A363" s="7">
        <v>29068</v>
      </c>
      <c r="B363" s="38">
        <v>225295</v>
      </c>
    </row>
    <row r="364" spans="1:2">
      <c r="A364" s="7">
        <v>29099</v>
      </c>
      <c r="B364" s="38">
        <v>225547</v>
      </c>
    </row>
    <row r="365" spans="1:2">
      <c r="A365" s="7">
        <v>29129</v>
      </c>
      <c r="B365" s="38">
        <v>225801</v>
      </c>
    </row>
    <row r="366" spans="1:2">
      <c r="A366" s="7">
        <v>29160</v>
      </c>
      <c r="B366" s="38">
        <v>226027</v>
      </c>
    </row>
    <row r="367" spans="1:2">
      <c r="A367" s="7">
        <v>29190</v>
      </c>
      <c r="B367" s="38">
        <v>226243</v>
      </c>
    </row>
    <row r="368" spans="1:2">
      <c r="A368" s="7">
        <v>29221</v>
      </c>
      <c r="B368" s="38">
        <v>226451</v>
      </c>
    </row>
    <row r="369" spans="1:2">
      <c r="A369" s="7">
        <v>29252</v>
      </c>
      <c r="B369" s="38">
        <v>226656</v>
      </c>
    </row>
    <row r="370" spans="1:2">
      <c r="A370" s="7">
        <v>29281</v>
      </c>
      <c r="B370" s="38">
        <v>226849</v>
      </c>
    </row>
    <row r="371" spans="1:2">
      <c r="A371" s="7">
        <v>29312</v>
      </c>
      <c r="B371" s="38">
        <v>227061</v>
      </c>
    </row>
    <row r="372" spans="1:2">
      <c r="A372" s="7">
        <v>29342</v>
      </c>
      <c r="B372" s="38">
        <v>227251</v>
      </c>
    </row>
    <row r="373" spans="1:2">
      <c r="A373" s="7">
        <v>29373</v>
      </c>
      <c r="B373" s="38">
        <v>227522</v>
      </c>
    </row>
    <row r="374" spans="1:2">
      <c r="A374" s="7">
        <v>29403</v>
      </c>
      <c r="B374" s="38">
        <v>227726</v>
      </c>
    </row>
    <row r="375" spans="1:2">
      <c r="A375" s="7">
        <v>29434</v>
      </c>
      <c r="B375" s="38">
        <v>227953</v>
      </c>
    </row>
    <row r="376" spans="1:2">
      <c r="A376" s="7">
        <v>29465</v>
      </c>
      <c r="B376" s="38">
        <v>228186</v>
      </c>
    </row>
    <row r="377" spans="1:2">
      <c r="A377" s="7">
        <v>29495</v>
      </c>
      <c r="B377" s="38">
        <v>228417</v>
      </c>
    </row>
    <row r="378" spans="1:2">
      <c r="A378" s="7">
        <v>29526</v>
      </c>
      <c r="B378" s="38">
        <v>228612</v>
      </c>
    </row>
    <row r="379" spans="1:2">
      <c r="A379" s="7">
        <v>29556</v>
      </c>
      <c r="B379" s="38">
        <v>228779</v>
      </c>
    </row>
    <row r="380" spans="1:2">
      <c r="A380" s="7">
        <v>29587</v>
      </c>
      <c r="B380" s="38">
        <v>228937</v>
      </c>
    </row>
    <row r="381" spans="1:2">
      <c r="A381" s="7">
        <v>29618</v>
      </c>
      <c r="B381" s="38">
        <v>229071</v>
      </c>
    </row>
    <row r="382" spans="1:2">
      <c r="A382" s="7">
        <v>29646</v>
      </c>
      <c r="B382" s="38">
        <v>229224</v>
      </c>
    </row>
    <row r="383" spans="1:2">
      <c r="A383" s="7">
        <v>29677</v>
      </c>
      <c r="B383" s="38">
        <v>229403</v>
      </c>
    </row>
    <row r="384" spans="1:2">
      <c r="A384" s="7">
        <v>29707</v>
      </c>
      <c r="B384" s="38">
        <v>229575</v>
      </c>
    </row>
    <row r="385" spans="1:2">
      <c r="A385" s="7">
        <v>29738</v>
      </c>
      <c r="B385" s="38">
        <v>229761</v>
      </c>
    </row>
    <row r="386" spans="1:2">
      <c r="A386" s="7">
        <v>29768</v>
      </c>
      <c r="B386" s="38">
        <v>229966</v>
      </c>
    </row>
    <row r="387" spans="1:2">
      <c r="A387" s="7">
        <v>29799</v>
      </c>
      <c r="B387" s="38">
        <v>230187</v>
      </c>
    </row>
    <row r="388" spans="1:2">
      <c r="A388" s="7">
        <v>29830</v>
      </c>
      <c r="B388" s="38">
        <v>230412</v>
      </c>
    </row>
    <row r="389" spans="1:2">
      <c r="A389" s="7">
        <v>29860</v>
      </c>
      <c r="B389" s="38">
        <v>230641</v>
      </c>
    </row>
    <row r="390" spans="1:2">
      <c r="A390" s="7">
        <v>29891</v>
      </c>
      <c r="B390" s="38">
        <v>230822</v>
      </c>
    </row>
    <row r="391" spans="1:2">
      <c r="A391" s="7">
        <v>29921</v>
      </c>
      <c r="B391" s="38">
        <v>230989</v>
      </c>
    </row>
    <row r="392" spans="1:2">
      <c r="A392" s="7">
        <v>29952</v>
      </c>
      <c r="B392" s="38">
        <v>231157</v>
      </c>
    </row>
    <row r="393" spans="1:2">
      <c r="A393" s="7">
        <v>29983</v>
      </c>
      <c r="B393" s="38">
        <v>231313</v>
      </c>
    </row>
    <row r="394" spans="1:2">
      <c r="A394" s="7">
        <v>30011</v>
      </c>
      <c r="B394" s="38">
        <v>231470</v>
      </c>
    </row>
    <row r="395" spans="1:2">
      <c r="A395" s="7">
        <v>30042</v>
      </c>
      <c r="B395" s="38">
        <v>231645</v>
      </c>
    </row>
    <row r="396" spans="1:2">
      <c r="A396" s="7">
        <v>30072</v>
      </c>
      <c r="B396" s="38">
        <v>231809</v>
      </c>
    </row>
    <row r="397" spans="1:2">
      <c r="A397" s="7">
        <v>30103</v>
      </c>
      <c r="B397" s="38">
        <v>231992</v>
      </c>
    </row>
    <row r="398" spans="1:2">
      <c r="A398" s="7">
        <v>30133</v>
      </c>
      <c r="B398" s="38">
        <v>232188</v>
      </c>
    </row>
    <row r="399" spans="1:2">
      <c r="A399" s="7">
        <v>30164</v>
      </c>
      <c r="B399" s="38">
        <v>232392</v>
      </c>
    </row>
    <row r="400" spans="1:2">
      <c r="A400" s="7">
        <v>30195</v>
      </c>
      <c r="B400" s="38">
        <v>232599</v>
      </c>
    </row>
    <row r="401" spans="1:2">
      <c r="A401" s="7">
        <v>30225</v>
      </c>
      <c r="B401" s="38">
        <v>232816</v>
      </c>
    </row>
    <row r="402" spans="1:2">
      <c r="A402" s="7">
        <v>30256</v>
      </c>
      <c r="B402" s="38">
        <v>232993</v>
      </c>
    </row>
    <row r="403" spans="1:2">
      <c r="A403" s="7">
        <v>30286</v>
      </c>
      <c r="B403" s="38">
        <v>233160</v>
      </c>
    </row>
    <row r="404" spans="1:2">
      <c r="A404" s="7">
        <v>30317</v>
      </c>
      <c r="B404" s="38">
        <v>233322</v>
      </c>
    </row>
    <row r="405" spans="1:2">
      <c r="A405" s="7">
        <v>30348</v>
      </c>
      <c r="B405" s="38">
        <v>233473</v>
      </c>
    </row>
    <row r="406" spans="1:2">
      <c r="A406" s="7">
        <v>30376</v>
      </c>
      <c r="B406" s="38">
        <v>233613</v>
      </c>
    </row>
    <row r="407" spans="1:2">
      <c r="A407" s="7">
        <v>30407</v>
      </c>
      <c r="B407" s="38">
        <v>233781</v>
      </c>
    </row>
    <row r="408" spans="1:2">
      <c r="A408" s="7">
        <v>30437</v>
      </c>
      <c r="B408" s="38">
        <v>233922</v>
      </c>
    </row>
    <row r="409" spans="1:2">
      <c r="A409" s="7">
        <v>30468</v>
      </c>
      <c r="B409" s="38">
        <v>234118</v>
      </c>
    </row>
    <row r="410" spans="1:2">
      <c r="A410" s="7">
        <v>30498</v>
      </c>
      <c r="B410" s="38">
        <v>234307</v>
      </c>
    </row>
    <row r="411" spans="1:2">
      <c r="A411" s="7">
        <v>30529</v>
      </c>
      <c r="B411" s="38">
        <v>234501</v>
      </c>
    </row>
    <row r="412" spans="1:2">
      <c r="A412" s="7">
        <v>30560</v>
      </c>
      <c r="B412" s="38">
        <v>234701</v>
      </c>
    </row>
    <row r="413" spans="1:2">
      <c r="A413" s="7">
        <v>30590</v>
      </c>
      <c r="B413" s="38">
        <v>234907</v>
      </c>
    </row>
    <row r="414" spans="1:2">
      <c r="A414" s="7">
        <v>30621</v>
      </c>
      <c r="B414" s="38">
        <v>235078</v>
      </c>
    </row>
    <row r="415" spans="1:2">
      <c r="A415" s="7">
        <v>30651</v>
      </c>
      <c r="B415" s="38">
        <v>235235</v>
      </c>
    </row>
    <row r="416" spans="1:2">
      <c r="A416" s="7">
        <v>30682</v>
      </c>
      <c r="B416" s="38">
        <v>235385</v>
      </c>
    </row>
    <row r="417" spans="1:2">
      <c r="A417" s="7">
        <v>30713</v>
      </c>
      <c r="B417" s="38">
        <v>235527</v>
      </c>
    </row>
    <row r="418" spans="1:2">
      <c r="A418" s="7">
        <v>30742</v>
      </c>
      <c r="B418" s="38">
        <v>235675</v>
      </c>
    </row>
    <row r="419" spans="1:2">
      <c r="A419" s="7">
        <v>30773</v>
      </c>
      <c r="B419" s="38">
        <v>235839</v>
      </c>
    </row>
    <row r="420" spans="1:2">
      <c r="A420" s="7">
        <v>30803</v>
      </c>
      <c r="B420" s="38">
        <v>235993</v>
      </c>
    </row>
    <row r="421" spans="1:2">
      <c r="A421" s="7">
        <v>30834</v>
      </c>
      <c r="B421" s="38">
        <v>236160</v>
      </c>
    </row>
    <row r="422" spans="1:2">
      <c r="A422" s="7">
        <v>30864</v>
      </c>
      <c r="B422" s="38">
        <v>236348</v>
      </c>
    </row>
    <row r="423" spans="1:2">
      <c r="A423" s="7">
        <v>30895</v>
      </c>
      <c r="B423" s="38">
        <v>236549</v>
      </c>
    </row>
    <row r="424" spans="1:2">
      <c r="A424" s="7">
        <v>30926</v>
      </c>
      <c r="B424" s="38">
        <v>236760</v>
      </c>
    </row>
    <row r="425" spans="1:2">
      <c r="A425" s="7">
        <v>30956</v>
      </c>
      <c r="B425" s="38">
        <v>236976</v>
      </c>
    </row>
    <row r="426" spans="1:2">
      <c r="A426" s="7">
        <v>30987</v>
      </c>
      <c r="B426" s="38">
        <v>237159</v>
      </c>
    </row>
    <row r="427" spans="1:2">
      <c r="A427" s="7">
        <v>31017</v>
      </c>
      <c r="B427" s="38">
        <v>237316</v>
      </c>
    </row>
    <row r="428" spans="1:2">
      <c r="A428" s="7">
        <v>31048</v>
      </c>
      <c r="B428" s="38">
        <v>237468</v>
      </c>
    </row>
    <row r="429" spans="1:2">
      <c r="A429" s="7">
        <v>31079</v>
      </c>
      <c r="B429" s="38">
        <v>237602</v>
      </c>
    </row>
    <row r="430" spans="1:2">
      <c r="A430" s="7">
        <v>31107</v>
      </c>
      <c r="B430" s="38">
        <v>237732</v>
      </c>
    </row>
    <row r="431" spans="1:2">
      <c r="A431" s="7">
        <v>31138</v>
      </c>
      <c r="B431" s="38">
        <v>237900</v>
      </c>
    </row>
    <row r="432" spans="1:2">
      <c r="A432" s="7">
        <v>31168</v>
      </c>
      <c r="B432" s="38">
        <v>238074</v>
      </c>
    </row>
    <row r="433" spans="1:2">
      <c r="A433" s="7">
        <v>31199</v>
      </c>
      <c r="B433" s="38">
        <v>238270</v>
      </c>
    </row>
    <row r="434" spans="1:2">
      <c r="A434" s="7">
        <v>31229</v>
      </c>
      <c r="B434" s="38">
        <v>238466</v>
      </c>
    </row>
    <row r="435" spans="1:2">
      <c r="A435" s="7">
        <v>31260</v>
      </c>
      <c r="B435" s="38">
        <v>238679</v>
      </c>
    </row>
    <row r="436" spans="1:2">
      <c r="A436" s="7">
        <v>31291</v>
      </c>
      <c r="B436" s="38">
        <v>238898</v>
      </c>
    </row>
    <row r="437" spans="1:2">
      <c r="A437" s="7">
        <v>31321</v>
      </c>
      <c r="B437" s="38">
        <v>239113</v>
      </c>
    </row>
    <row r="438" spans="1:2">
      <c r="A438" s="7">
        <v>31352</v>
      </c>
      <c r="B438" s="38">
        <v>239307</v>
      </c>
    </row>
    <row r="439" spans="1:2">
      <c r="A439" s="7">
        <v>31382</v>
      </c>
      <c r="B439" s="38">
        <v>239477</v>
      </c>
    </row>
    <row r="440" spans="1:2">
      <c r="A440" s="7">
        <v>31413</v>
      </c>
      <c r="B440" s="38">
        <v>239638</v>
      </c>
    </row>
    <row r="441" spans="1:2">
      <c r="A441" s="7">
        <v>31444</v>
      </c>
      <c r="B441" s="38">
        <v>239788</v>
      </c>
    </row>
    <row r="442" spans="1:2">
      <c r="A442" s="7">
        <v>31472</v>
      </c>
      <c r="B442" s="38">
        <v>239928</v>
      </c>
    </row>
    <row r="443" spans="1:2">
      <c r="A443" s="7">
        <v>31503</v>
      </c>
      <c r="B443" s="38">
        <v>240094</v>
      </c>
    </row>
    <row r="444" spans="1:2">
      <c r="A444" s="7">
        <v>31533</v>
      </c>
      <c r="B444" s="38">
        <v>240271</v>
      </c>
    </row>
    <row r="445" spans="1:2">
      <c r="A445" s="7">
        <v>31564</v>
      </c>
      <c r="B445" s="38">
        <v>240459</v>
      </c>
    </row>
    <row r="446" spans="1:2">
      <c r="A446" s="7">
        <v>31594</v>
      </c>
      <c r="B446" s="38">
        <v>240651</v>
      </c>
    </row>
    <row r="447" spans="1:2">
      <c r="A447" s="7">
        <v>31625</v>
      </c>
      <c r="B447" s="38">
        <v>240854</v>
      </c>
    </row>
    <row r="448" spans="1:2">
      <c r="A448" s="7">
        <v>31656</v>
      </c>
      <c r="B448" s="38">
        <v>241068</v>
      </c>
    </row>
    <row r="449" spans="1:2">
      <c r="A449" s="7">
        <v>31686</v>
      </c>
      <c r="B449" s="38">
        <v>241274</v>
      </c>
    </row>
    <row r="450" spans="1:2">
      <c r="A450" s="7">
        <v>31717</v>
      </c>
      <c r="B450" s="38">
        <v>241467</v>
      </c>
    </row>
    <row r="451" spans="1:2">
      <c r="A451" s="7">
        <v>31747</v>
      </c>
      <c r="B451" s="38">
        <v>241620</v>
      </c>
    </row>
    <row r="452" spans="1:2">
      <c r="A452" s="7">
        <v>31778</v>
      </c>
      <c r="B452" s="38">
        <v>241784</v>
      </c>
    </row>
    <row r="453" spans="1:2">
      <c r="A453" s="7">
        <v>31809</v>
      </c>
      <c r="B453" s="38">
        <v>241930</v>
      </c>
    </row>
    <row r="454" spans="1:2">
      <c r="A454" s="7">
        <v>31837</v>
      </c>
      <c r="B454" s="38">
        <v>242079</v>
      </c>
    </row>
    <row r="455" spans="1:2">
      <c r="A455" s="7">
        <v>31868</v>
      </c>
      <c r="B455" s="38">
        <v>242252</v>
      </c>
    </row>
    <row r="456" spans="1:2">
      <c r="A456" s="7">
        <v>31898</v>
      </c>
      <c r="B456" s="38">
        <v>242423</v>
      </c>
    </row>
    <row r="457" spans="1:2">
      <c r="A457" s="7">
        <v>31929</v>
      </c>
      <c r="B457" s="38">
        <v>242608</v>
      </c>
    </row>
    <row r="458" spans="1:2">
      <c r="A458" s="7">
        <v>31959</v>
      </c>
      <c r="B458" s="38">
        <v>242804</v>
      </c>
    </row>
    <row r="459" spans="1:2">
      <c r="A459" s="7">
        <v>31990</v>
      </c>
      <c r="B459" s="38">
        <v>243012</v>
      </c>
    </row>
    <row r="460" spans="1:2">
      <c r="A460" s="7">
        <v>32021</v>
      </c>
      <c r="B460" s="38">
        <v>243223</v>
      </c>
    </row>
    <row r="461" spans="1:2">
      <c r="A461" s="7">
        <v>32051</v>
      </c>
      <c r="B461" s="38">
        <v>243446</v>
      </c>
    </row>
    <row r="462" spans="1:2">
      <c r="A462" s="7">
        <v>32082</v>
      </c>
      <c r="B462" s="38">
        <v>243639</v>
      </c>
    </row>
    <row r="463" spans="1:2">
      <c r="A463" s="7">
        <v>32112</v>
      </c>
      <c r="B463" s="38">
        <v>243809</v>
      </c>
    </row>
    <row r="464" spans="1:2">
      <c r="A464" s="7">
        <v>32143</v>
      </c>
      <c r="B464" s="38">
        <v>243981</v>
      </c>
    </row>
    <row r="465" spans="1:2">
      <c r="A465" s="7">
        <v>32174</v>
      </c>
      <c r="B465" s="38">
        <v>244131</v>
      </c>
    </row>
    <row r="466" spans="1:2">
      <c r="A466" s="7">
        <v>32203</v>
      </c>
      <c r="B466" s="38">
        <v>244279</v>
      </c>
    </row>
    <row r="467" spans="1:2">
      <c r="A467" s="7">
        <v>32234</v>
      </c>
      <c r="B467" s="38">
        <v>244445</v>
      </c>
    </row>
    <row r="468" spans="1:2">
      <c r="A468" s="7">
        <v>32264</v>
      </c>
      <c r="B468" s="38">
        <v>244610</v>
      </c>
    </row>
    <row r="469" spans="1:2">
      <c r="A469" s="7">
        <v>32295</v>
      </c>
      <c r="B469" s="38">
        <v>244806</v>
      </c>
    </row>
    <row r="470" spans="1:2">
      <c r="A470" s="7">
        <v>32325</v>
      </c>
      <c r="B470" s="38">
        <v>245021</v>
      </c>
    </row>
    <row r="471" spans="1:2">
      <c r="A471" s="7">
        <v>32356</v>
      </c>
      <c r="B471" s="38">
        <v>245240</v>
      </c>
    </row>
    <row r="472" spans="1:2">
      <c r="A472" s="7">
        <v>32387</v>
      </c>
      <c r="B472" s="38">
        <v>245464</v>
      </c>
    </row>
    <row r="473" spans="1:2">
      <c r="A473" s="7">
        <v>32417</v>
      </c>
      <c r="B473" s="38">
        <v>245693</v>
      </c>
    </row>
    <row r="474" spans="1:2">
      <c r="A474" s="7">
        <v>32448</v>
      </c>
      <c r="B474" s="38">
        <v>245884</v>
      </c>
    </row>
    <row r="475" spans="1:2">
      <c r="A475" s="7">
        <v>32478</v>
      </c>
      <c r="B475" s="38">
        <v>246056</v>
      </c>
    </row>
    <row r="476" spans="1:2">
      <c r="A476" s="7">
        <v>32509</v>
      </c>
      <c r="B476" s="38">
        <v>246224</v>
      </c>
    </row>
    <row r="477" spans="1:2">
      <c r="A477" s="7">
        <v>32540</v>
      </c>
      <c r="B477" s="38">
        <v>246378</v>
      </c>
    </row>
    <row r="478" spans="1:2">
      <c r="A478" s="7">
        <v>32568</v>
      </c>
      <c r="B478" s="38">
        <v>246530</v>
      </c>
    </row>
    <row r="479" spans="1:2">
      <c r="A479" s="7">
        <v>32599</v>
      </c>
      <c r="B479" s="38">
        <v>246721</v>
      </c>
    </row>
    <row r="480" spans="1:2">
      <c r="A480" s="7">
        <v>32629</v>
      </c>
      <c r="B480" s="38">
        <v>246906</v>
      </c>
    </row>
    <row r="481" spans="1:2">
      <c r="A481" s="7">
        <v>32660</v>
      </c>
      <c r="B481" s="38">
        <v>247114</v>
      </c>
    </row>
    <row r="482" spans="1:2">
      <c r="A482" s="7">
        <v>32690</v>
      </c>
      <c r="B482" s="38">
        <v>247342</v>
      </c>
    </row>
    <row r="483" spans="1:2">
      <c r="A483" s="7">
        <v>32721</v>
      </c>
      <c r="B483" s="38">
        <v>247573</v>
      </c>
    </row>
    <row r="484" spans="1:2">
      <c r="A484" s="7">
        <v>32752</v>
      </c>
      <c r="B484" s="38">
        <v>247816</v>
      </c>
    </row>
    <row r="485" spans="1:2">
      <c r="A485" s="7">
        <v>32782</v>
      </c>
      <c r="B485" s="38">
        <v>248067</v>
      </c>
    </row>
    <row r="486" spans="1:2">
      <c r="A486" s="7">
        <v>32813</v>
      </c>
      <c r="B486" s="38">
        <v>248281</v>
      </c>
    </row>
    <row r="487" spans="1:2">
      <c r="A487" s="7">
        <v>32843</v>
      </c>
      <c r="B487" s="38">
        <v>248479</v>
      </c>
    </row>
    <row r="488" spans="1:2">
      <c r="A488" s="7">
        <v>32874</v>
      </c>
      <c r="B488" s="38">
        <v>248659</v>
      </c>
    </row>
    <row r="489" spans="1:2">
      <c r="A489" s="7">
        <v>32905</v>
      </c>
      <c r="B489" s="38">
        <v>248827</v>
      </c>
    </row>
    <row r="490" spans="1:2">
      <c r="A490" s="7">
        <v>32933</v>
      </c>
      <c r="B490" s="38">
        <v>249012</v>
      </c>
    </row>
    <row r="491" spans="1:2">
      <c r="A491" s="7">
        <v>32964</v>
      </c>
      <c r="B491" s="38">
        <v>249306</v>
      </c>
    </row>
    <row r="492" spans="1:2">
      <c r="A492" s="7">
        <v>32994</v>
      </c>
      <c r="B492" s="38">
        <v>249565</v>
      </c>
    </row>
    <row r="493" spans="1:2">
      <c r="A493" s="7">
        <v>33025</v>
      </c>
      <c r="B493" s="38">
        <v>249849</v>
      </c>
    </row>
    <row r="494" spans="1:2">
      <c r="A494" s="7">
        <v>33055</v>
      </c>
      <c r="B494" s="38">
        <v>250132</v>
      </c>
    </row>
    <row r="495" spans="1:2">
      <c r="A495" s="7">
        <v>33086</v>
      </c>
      <c r="B495" s="38">
        <v>250439</v>
      </c>
    </row>
    <row r="496" spans="1:2">
      <c r="A496" s="7">
        <v>33117</v>
      </c>
      <c r="B496" s="38">
        <v>250751</v>
      </c>
    </row>
    <row r="497" spans="1:2">
      <c r="A497" s="7">
        <v>33147</v>
      </c>
      <c r="B497" s="38">
        <v>251057</v>
      </c>
    </row>
    <row r="498" spans="1:2">
      <c r="A498" s="7">
        <v>33178</v>
      </c>
      <c r="B498" s="38">
        <v>251346</v>
      </c>
    </row>
    <row r="499" spans="1:2">
      <c r="A499" s="7">
        <v>33208</v>
      </c>
      <c r="B499" s="38">
        <v>251626</v>
      </c>
    </row>
    <row r="500" spans="1:2">
      <c r="A500" s="7">
        <v>33239</v>
      </c>
      <c r="B500" s="38">
        <v>251889</v>
      </c>
    </row>
    <row r="501" spans="1:2">
      <c r="A501" s="7">
        <v>33270</v>
      </c>
      <c r="B501" s="38">
        <v>252135</v>
      </c>
    </row>
    <row r="502" spans="1:2">
      <c r="A502" s="7">
        <v>33298</v>
      </c>
      <c r="B502" s="38">
        <v>252372</v>
      </c>
    </row>
    <row r="503" spans="1:2">
      <c r="A503" s="7">
        <v>33329</v>
      </c>
      <c r="B503" s="38">
        <v>252643</v>
      </c>
    </row>
    <row r="504" spans="1:2">
      <c r="A504" s="7">
        <v>33359</v>
      </c>
      <c r="B504" s="38">
        <v>252913</v>
      </c>
    </row>
    <row r="505" spans="1:2">
      <c r="A505" s="7">
        <v>33390</v>
      </c>
      <c r="B505" s="38">
        <v>253207</v>
      </c>
    </row>
    <row r="506" spans="1:2">
      <c r="A506" s="7">
        <v>33420</v>
      </c>
      <c r="B506" s="38">
        <v>253493</v>
      </c>
    </row>
    <row r="507" spans="1:2">
      <c r="A507" s="7">
        <v>33451</v>
      </c>
      <c r="B507" s="38">
        <v>253807</v>
      </c>
    </row>
    <row r="508" spans="1:2">
      <c r="A508" s="7">
        <v>33482</v>
      </c>
      <c r="B508" s="38">
        <v>254126</v>
      </c>
    </row>
    <row r="509" spans="1:2">
      <c r="A509" s="7">
        <v>33512</v>
      </c>
      <c r="B509" s="38">
        <v>254435</v>
      </c>
    </row>
    <row r="510" spans="1:2">
      <c r="A510" s="7">
        <v>33543</v>
      </c>
      <c r="B510" s="38">
        <v>254718</v>
      </c>
    </row>
    <row r="511" spans="1:2">
      <c r="A511" s="7">
        <v>33573</v>
      </c>
      <c r="B511" s="38">
        <v>254964</v>
      </c>
    </row>
    <row r="512" spans="1:2">
      <c r="A512" s="7">
        <v>33604</v>
      </c>
      <c r="B512" s="38">
        <v>255214</v>
      </c>
    </row>
    <row r="513" spans="1:2">
      <c r="A513" s="7">
        <v>33635</v>
      </c>
      <c r="B513" s="38">
        <v>255448</v>
      </c>
    </row>
    <row r="514" spans="1:2">
      <c r="A514" s="7">
        <v>33664</v>
      </c>
      <c r="B514" s="38">
        <v>255703</v>
      </c>
    </row>
    <row r="515" spans="1:2">
      <c r="A515" s="7">
        <v>33695</v>
      </c>
      <c r="B515" s="38">
        <v>255992</v>
      </c>
    </row>
    <row r="516" spans="1:2">
      <c r="A516" s="7">
        <v>33725</v>
      </c>
      <c r="B516" s="38">
        <v>256285</v>
      </c>
    </row>
    <row r="517" spans="1:2">
      <c r="A517" s="7">
        <v>33756</v>
      </c>
      <c r="B517" s="38">
        <v>256589</v>
      </c>
    </row>
    <row r="518" spans="1:2">
      <c r="A518" s="7">
        <v>33786</v>
      </c>
      <c r="B518" s="38">
        <v>256894</v>
      </c>
    </row>
    <row r="519" spans="1:2">
      <c r="A519" s="7">
        <v>33817</v>
      </c>
      <c r="B519" s="38">
        <v>257232</v>
      </c>
    </row>
    <row r="520" spans="1:2">
      <c r="A520" s="7">
        <v>33848</v>
      </c>
      <c r="B520" s="38">
        <v>257548</v>
      </c>
    </row>
    <row r="521" spans="1:2">
      <c r="A521" s="7">
        <v>33878</v>
      </c>
      <c r="B521" s="38">
        <v>257861</v>
      </c>
    </row>
    <row r="522" spans="1:2">
      <c r="A522" s="7">
        <v>33909</v>
      </c>
      <c r="B522" s="38">
        <v>258147</v>
      </c>
    </row>
    <row r="523" spans="1:2">
      <c r="A523" s="7">
        <v>33939</v>
      </c>
      <c r="B523" s="38">
        <v>258413</v>
      </c>
    </row>
    <row r="524" spans="1:2">
      <c r="A524" s="7">
        <v>33970</v>
      </c>
      <c r="B524" s="38">
        <v>258679</v>
      </c>
    </row>
    <row r="525" spans="1:2">
      <c r="A525" s="7">
        <v>34001</v>
      </c>
      <c r="B525" s="38">
        <v>258919</v>
      </c>
    </row>
    <row r="526" spans="1:2">
      <c r="A526" s="7">
        <v>34029</v>
      </c>
      <c r="B526" s="38">
        <v>259152</v>
      </c>
    </row>
    <row r="527" spans="1:2">
      <c r="A527" s="7">
        <v>34060</v>
      </c>
      <c r="B527" s="38">
        <v>259414</v>
      </c>
    </row>
    <row r="528" spans="1:2">
      <c r="A528" s="7">
        <v>34090</v>
      </c>
      <c r="B528" s="38">
        <v>259680</v>
      </c>
    </row>
    <row r="529" spans="1:2">
      <c r="A529" s="7">
        <v>34121</v>
      </c>
      <c r="B529" s="38">
        <v>259963</v>
      </c>
    </row>
    <row r="530" spans="1:2">
      <c r="A530" s="7">
        <v>34151</v>
      </c>
      <c r="B530" s="38">
        <v>260255</v>
      </c>
    </row>
    <row r="531" spans="1:2">
      <c r="A531" s="7">
        <v>34182</v>
      </c>
      <c r="B531" s="38">
        <v>260566</v>
      </c>
    </row>
    <row r="532" spans="1:2">
      <c r="A532" s="7">
        <v>34213</v>
      </c>
      <c r="B532" s="38">
        <v>260867</v>
      </c>
    </row>
    <row r="533" spans="1:2">
      <c r="A533" s="7">
        <v>34243</v>
      </c>
      <c r="B533" s="38">
        <v>261163</v>
      </c>
    </row>
    <row r="534" spans="1:2">
      <c r="A534" s="7">
        <v>34274</v>
      </c>
      <c r="B534" s="38">
        <v>261425</v>
      </c>
    </row>
    <row r="535" spans="1:2">
      <c r="A535" s="7">
        <v>34304</v>
      </c>
      <c r="B535" s="38">
        <v>261674</v>
      </c>
    </row>
    <row r="536" spans="1:2">
      <c r="A536" s="7">
        <v>34335</v>
      </c>
      <c r="B536" s="38">
        <v>261919</v>
      </c>
    </row>
    <row r="537" spans="1:2">
      <c r="A537" s="7">
        <v>34366</v>
      </c>
      <c r="B537" s="38">
        <v>262123</v>
      </c>
    </row>
    <row r="538" spans="1:2">
      <c r="A538" s="7">
        <v>34394</v>
      </c>
      <c r="B538" s="38">
        <v>262352</v>
      </c>
    </row>
    <row r="539" spans="1:2">
      <c r="A539" s="7">
        <v>34425</v>
      </c>
      <c r="B539" s="38">
        <v>262631</v>
      </c>
    </row>
    <row r="540" spans="1:2">
      <c r="A540" s="7">
        <v>34455</v>
      </c>
      <c r="B540" s="38">
        <v>262877</v>
      </c>
    </row>
    <row r="541" spans="1:2">
      <c r="A541" s="7">
        <v>34486</v>
      </c>
      <c r="B541" s="38">
        <v>263152</v>
      </c>
    </row>
    <row r="542" spans="1:2">
      <c r="A542" s="7">
        <v>34516</v>
      </c>
      <c r="B542" s="38">
        <v>263436</v>
      </c>
    </row>
    <row r="543" spans="1:2">
      <c r="A543" s="7">
        <v>34547</v>
      </c>
      <c r="B543" s="38">
        <v>263724</v>
      </c>
    </row>
    <row r="544" spans="1:2">
      <c r="A544" s="7">
        <v>34578</v>
      </c>
      <c r="B544" s="38">
        <v>264017</v>
      </c>
    </row>
    <row r="545" spans="1:2">
      <c r="A545" s="7">
        <v>34608</v>
      </c>
      <c r="B545" s="38">
        <v>264301</v>
      </c>
    </row>
    <row r="546" spans="1:2">
      <c r="A546" s="7">
        <v>34639</v>
      </c>
      <c r="B546" s="38">
        <v>264559</v>
      </c>
    </row>
    <row r="547" spans="1:2">
      <c r="A547" s="7">
        <v>34669</v>
      </c>
      <c r="B547" s="38">
        <v>264804</v>
      </c>
    </row>
    <row r="548" spans="1:2">
      <c r="A548" s="7">
        <v>34700</v>
      </c>
      <c r="B548" s="38">
        <v>265044</v>
      </c>
    </row>
    <row r="549" spans="1:2">
      <c r="A549" s="7">
        <v>34731</v>
      </c>
      <c r="B549" s="38">
        <v>265270</v>
      </c>
    </row>
    <row r="550" spans="1:2">
      <c r="A550" s="7">
        <v>34759</v>
      </c>
      <c r="B550" s="38">
        <v>265495</v>
      </c>
    </row>
    <row r="551" spans="1:2">
      <c r="A551" s="7">
        <v>34790</v>
      </c>
      <c r="B551" s="38">
        <v>265755</v>
      </c>
    </row>
    <row r="552" spans="1:2">
      <c r="A552" s="7">
        <v>34820</v>
      </c>
      <c r="B552" s="38">
        <v>265998</v>
      </c>
    </row>
    <row r="553" spans="1:2">
      <c r="A553" s="7">
        <v>34851</v>
      </c>
      <c r="B553" s="38">
        <v>266270</v>
      </c>
    </row>
    <row r="554" spans="1:2">
      <c r="A554" s="7">
        <v>34881</v>
      </c>
      <c r="B554" s="38">
        <v>266557</v>
      </c>
    </row>
    <row r="555" spans="1:2">
      <c r="A555" s="7">
        <v>34912</v>
      </c>
      <c r="B555" s="38">
        <v>266843</v>
      </c>
    </row>
    <row r="556" spans="1:2">
      <c r="A556" s="7">
        <v>34943</v>
      </c>
      <c r="B556" s="38">
        <v>267152</v>
      </c>
    </row>
    <row r="557" spans="1:2">
      <c r="A557" s="7">
        <v>34973</v>
      </c>
      <c r="B557" s="38">
        <v>267456</v>
      </c>
    </row>
    <row r="558" spans="1:2">
      <c r="A558" s="7">
        <v>35004</v>
      </c>
      <c r="B558" s="38">
        <v>267715</v>
      </c>
    </row>
    <row r="559" spans="1:2">
      <c r="A559" s="7">
        <v>35034</v>
      </c>
      <c r="B559" s="38">
        <v>267943</v>
      </c>
    </row>
    <row r="560" spans="1:2">
      <c r="A560" s="7">
        <v>35065</v>
      </c>
      <c r="B560" s="38">
        <v>268151</v>
      </c>
    </row>
    <row r="561" spans="1:2">
      <c r="A561" s="7">
        <v>35096</v>
      </c>
      <c r="B561" s="38">
        <v>268364</v>
      </c>
    </row>
    <row r="562" spans="1:2">
      <c r="A562" s="7">
        <v>35125</v>
      </c>
      <c r="B562" s="38">
        <v>268595</v>
      </c>
    </row>
    <row r="563" spans="1:2">
      <c r="A563" s="7">
        <v>35156</v>
      </c>
      <c r="B563" s="38">
        <v>268853</v>
      </c>
    </row>
    <row r="564" spans="1:2">
      <c r="A564" s="7">
        <v>35186</v>
      </c>
      <c r="B564" s="38">
        <v>269108</v>
      </c>
    </row>
    <row r="565" spans="1:2">
      <c r="A565" s="7">
        <v>35217</v>
      </c>
      <c r="B565" s="38">
        <v>269386</v>
      </c>
    </row>
    <row r="566" spans="1:2">
      <c r="A566" s="7">
        <v>35247</v>
      </c>
      <c r="B566" s="38">
        <v>269667</v>
      </c>
    </row>
    <row r="567" spans="1:2">
      <c r="A567" s="7">
        <v>35278</v>
      </c>
      <c r="B567" s="38">
        <v>269976</v>
      </c>
    </row>
    <row r="568" spans="1:2">
      <c r="A568" s="7">
        <v>35309</v>
      </c>
      <c r="B568" s="38">
        <v>270284</v>
      </c>
    </row>
    <row r="569" spans="1:2">
      <c r="A569" s="7">
        <v>35339</v>
      </c>
      <c r="B569" s="38">
        <v>270581</v>
      </c>
    </row>
    <row r="570" spans="1:2">
      <c r="A570" s="7">
        <v>35370</v>
      </c>
      <c r="B570" s="38">
        <v>270878</v>
      </c>
    </row>
    <row r="571" spans="1:2">
      <c r="A571" s="7">
        <v>35400</v>
      </c>
      <c r="B571" s="38">
        <v>271125</v>
      </c>
    </row>
    <row r="572" spans="1:2">
      <c r="A572" s="7">
        <v>35431</v>
      </c>
      <c r="B572" s="38">
        <v>271360</v>
      </c>
    </row>
    <row r="573" spans="1:2">
      <c r="A573" s="7">
        <v>35462</v>
      </c>
      <c r="B573" s="38">
        <v>271585</v>
      </c>
    </row>
    <row r="574" spans="1:2">
      <c r="A574" s="7">
        <v>35490</v>
      </c>
      <c r="B574" s="38">
        <v>271821</v>
      </c>
    </row>
    <row r="575" spans="1:2">
      <c r="A575" s="7">
        <v>35521</v>
      </c>
      <c r="B575" s="38">
        <v>272083</v>
      </c>
    </row>
    <row r="576" spans="1:2">
      <c r="A576" s="7">
        <v>35551</v>
      </c>
      <c r="B576" s="38">
        <v>272342</v>
      </c>
    </row>
    <row r="577" spans="1:2">
      <c r="A577" s="7">
        <v>35582</v>
      </c>
      <c r="B577" s="38">
        <v>272622</v>
      </c>
    </row>
    <row r="578" spans="1:2">
      <c r="A578" s="7">
        <v>35612</v>
      </c>
      <c r="B578" s="38">
        <v>272912</v>
      </c>
    </row>
    <row r="579" spans="1:2">
      <c r="A579" s="7">
        <v>35643</v>
      </c>
      <c r="B579" s="38">
        <v>273237</v>
      </c>
    </row>
    <row r="580" spans="1:2">
      <c r="A580" s="7">
        <v>35674</v>
      </c>
      <c r="B580" s="38">
        <v>273553</v>
      </c>
    </row>
    <row r="581" spans="1:2">
      <c r="A581" s="7">
        <v>35704</v>
      </c>
      <c r="B581" s="38">
        <v>273852</v>
      </c>
    </row>
    <row r="582" spans="1:2">
      <c r="A582" s="7">
        <v>35735</v>
      </c>
      <c r="B582" s="38">
        <v>274126</v>
      </c>
    </row>
    <row r="583" spans="1:2">
      <c r="A583" s="7">
        <v>35765</v>
      </c>
      <c r="B583" s="38">
        <v>274372</v>
      </c>
    </row>
    <row r="584" spans="1:2">
      <c r="A584" s="7">
        <v>35796</v>
      </c>
      <c r="B584" s="38">
        <v>274626</v>
      </c>
    </row>
    <row r="585" spans="1:2">
      <c r="A585" s="7">
        <v>35827</v>
      </c>
      <c r="B585" s="38">
        <v>274838</v>
      </c>
    </row>
    <row r="586" spans="1:2">
      <c r="A586" s="7">
        <v>35855</v>
      </c>
      <c r="B586" s="38">
        <v>275047</v>
      </c>
    </row>
    <row r="587" spans="1:2">
      <c r="A587" s="7">
        <v>35886</v>
      </c>
      <c r="B587" s="38">
        <v>275304</v>
      </c>
    </row>
    <row r="588" spans="1:2">
      <c r="A588" s="7">
        <v>35916</v>
      </c>
      <c r="B588" s="38">
        <v>275564</v>
      </c>
    </row>
    <row r="589" spans="1:2">
      <c r="A589" s="7">
        <v>35947</v>
      </c>
      <c r="B589" s="38">
        <v>275836</v>
      </c>
    </row>
    <row r="590" spans="1:2">
      <c r="A590" s="7">
        <v>35977</v>
      </c>
      <c r="B590" s="38">
        <v>276115</v>
      </c>
    </row>
    <row r="591" spans="1:2">
      <c r="A591" s="7">
        <v>36008</v>
      </c>
      <c r="B591" s="38">
        <v>276418</v>
      </c>
    </row>
    <row r="592" spans="1:2">
      <c r="A592" s="7">
        <v>36039</v>
      </c>
      <c r="B592" s="38">
        <v>276714</v>
      </c>
    </row>
    <row r="593" spans="1:2">
      <c r="A593" s="7">
        <v>36069</v>
      </c>
      <c r="B593" s="38">
        <v>277003</v>
      </c>
    </row>
    <row r="594" spans="1:2">
      <c r="A594" s="7">
        <v>36100</v>
      </c>
      <c r="B594" s="38">
        <v>277277</v>
      </c>
    </row>
    <row r="595" spans="1:2">
      <c r="A595" s="7">
        <v>36130</v>
      </c>
      <c r="B595" s="38">
        <v>277526</v>
      </c>
    </row>
    <row r="596" spans="1:2">
      <c r="A596" s="7">
        <v>36161</v>
      </c>
      <c r="B596" s="38">
        <v>277790</v>
      </c>
    </row>
    <row r="597" spans="1:2">
      <c r="A597" s="7">
        <v>36192</v>
      </c>
      <c r="B597" s="38">
        <v>277992</v>
      </c>
    </row>
    <row r="598" spans="1:2">
      <c r="A598" s="7">
        <v>36220</v>
      </c>
      <c r="B598" s="38">
        <v>278198</v>
      </c>
    </row>
    <row r="599" spans="1:2">
      <c r="A599" s="7">
        <v>36251</v>
      </c>
      <c r="B599" s="38">
        <v>278451</v>
      </c>
    </row>
    <row r="600" spans="1:2">
      <c r="A600" s="7">
        <v>36281</v>
      </c>
      <c r="B600" s="38">
        <v>278717</v>
      </c>
    </row>
    <row r="601" spans="1:2">
      <c r="A601" s="7">
        <v>36312</v>
      </c>
      <c r="B601" s="38">
        <v>279001</v>
      </c>
    </row>
    <row r="602" spans="1:2">
      <c r="A602" s="7">
        <v>36342</v>
      </c>
      <c r="B602" s="38">
        <v>279295</v>
      </c>
    </row>
    <row r="603" spans="1:2">
      <c r="A603" s="7">
        <v>36373</v>
      </c>
      <c r="B603" s="38">
        <v>279602</v>
      </c>
    </row>
    <row r="604" spans="1:2">
      <c r="A604" s="7">
        <v>36404</v>
      </c>
      <c r="B604" s="38">
        <v>279903</v>
      </c>
    </row>
    <row r="605" spans="1:2">
      <c r="A605" s="7">
        <v>36434</v>
      </c>
      <c r="B605" s="38">
        <v>280203</v>
      </c>
    </row>
    <row r="606" spans="1:2">
      <c r="A606" s="7">
        <v>36465</v>
      </c>
      <c r="B606" s="38">
        <v>280471</v>
      </c>
    </row>
    <row r="607" spans="1:2">
      <c r="A607" s="7">
        <v>36495</v>
      </c>
      <c r="B607" s="38">
        <v>280716</v>
      </c>
    </row>
    <row r="608" spans="1:2">
      <c r="A608" s="7">
        <v>36526</v>
      </c>
      <c r="B608" s="38">
        <v>280976</v>
      </c>
    </row>
    <row r="609" spans="1:2">
      <c r="A609" s="7">
        <v>36557</v>
      </c>
      <c r="B609" s="38">
        <v>281190</v>
      </c>
    </row>
    <row r="610" spans="1:2">
      <c r="A610" s="7">
        <v>36586</v>
      </c>
      <c r="B610" s="38">
        <v>281409</v>
      </c>
    </row>
    <row r="611" spans="1:2">
      <c r="A611" s="7">
        <v>36617</v>
      </c>
      <c r="B611" s="38">
        <v>281653</v>
      </c>
    </row>
    <row r="612" spans="1:2">
      <c r="A612" s="7">
        <v>36647</v>
      </c>
      <c r="B612" s="38">
        <v>281877</v>
      </c>
    </row>
    <row r="613" spans="1:2">
      <c r="A613" s="7">
        <v>36678</v>
      </c>
      <c r="B613" s="38">
        <v>282126</v>
      </c>
    </row>
    <row r="614" spans="1:2">
      <c r="A614" s="7">
        <v>36708</v>
      </c>
      <c r="B614" s="38">
        <v>282385</v>
      </c>
    </row>
    <row r="615" spans="1:2">
      <c r="A615" s="7">
        <v>36739</v>
      </c>
      <c r="B615" s="38">
        <v>282653</v>
      </c>
    </row>
    <row r="616" spans="1:2">
      <c r="A616" s="7">
        <v>36770</v>
      </c>
      <c r="B616" s="38">
        <v>282932</v>
      </c>
    </row>
    <row r="617" spans="1:2">
      <c r="A617" s="7">
        <v>36800</v>
      </c>
      <c r="B617" s="38">
        <v>283201</v>
      </c>
    </row>
    <row r="618" spans="1:2">
      <c r="A618" s="7">
        <v>36831</v>
      </c>
      <c r="B618" s="38">
        <v>283453</v>
      </c>
    </row>
    <row r="619" spans="1:2">
      <c r="A619" s="7">
        <v>36861</v>
      </c>
      <c r="B619" s="38">
        <v>283696</v>
      </c>
    </row>
    <row r="620" spans="1:2">
      <c r="A620" s="7">
        <v>36892</v>
      </c>
      <c r="B620" s="38">
        <v>283920</v>
      </c>
    </row>
    <row r="621" spans="1:2">
      <c r="A621" s="7">
        <v>36923</v>
      </c>
      <c r="B621" s="38">
        <v>284137</v>
      </c>
    </row>
    <row r="622" spans="1:2">
      <c r="A622" s="7">
        <v>36951</v>
      </c>
      <c r="B622" s="38">
        <v>284350</v>
      </c>
    </row>
    <row r="623" spans="1:2">
      <c r="A623" s="7">
        <v>36982</v>
      </c>
      <c r="B623" s="38">
        <v>284581</v>
      </c>
    </row>
    <row r="624" spans="1:2">
      <c r="A624" s="7">
        <v>37012</v>
      </c>
      <c r="B624" s="38">
        <v>284810</v>
      </c>
    </row>
    <row r="625" spans="1:2">
      <c r="A625" s="7">
        <v>37043</v>
      </c>
      <c r="B625" s="38">
        <v>285062</v>
      </c>
    </row>
    <row r="626" spans="1:2">
      <c r="A626" s="7">
        <v>37073</v>
      </c>
      <c r="B626" s="38">
        <v>285309</v>
      </c>
    </row>
    <row r="627" spans="1:2">
      <c r="A627" s="7">
        <v>37104</v>
      </c>
      <c r="B627" s="38">
        <v>285570</v>
      </c>
    </row>
    <row r="628" spans="1:2">
      <c r="A628" s="7">
        <v>37135</v>
      </c>
      <c r="B628" s="38">
        <v>285843</v>
      </c>
    </row>
    <row r="629" spans="1:2">
      <c r="A629" s="7">
        <v>37165</v>
      </c>
      <c r="B629" s="38">
        <v>286098</v>
      </c>
    </row>
    <row r="630" spans="1:2">
      <c r="A630" s="7">
        <v>37196</v>
      </c>
      <c r="B630" s="38">
        <v>286341</v>
      </c>
    </row>
    <row r="631" spans="1:2">
      <c r="A631" s="7">
        <v>37226</v>
      </c>
      <c r="B631" s="38">
        <v>286570</v>
      </c>
    </row>
    <row r="632" spans="1:2">
      <c r="A632" s="7">
        <v>37257</v>
      </c>
      <c r="B632" s="38">
        <v>286788</v>
      </c>
    </row>
    <row r="633" spans="1:2">
      <c r="A633" s="7">
        <v>37288</v>
      </c>
      <c r="B633" s="38">
        <v>286994</v>
      </c>
    </row>
    <row r="634" spans="1:2">
      <c r="A634" s="7">
        <v>37316</v>
      </c>
      <c r="B634" s="38">
        <v>287190</v>
      </c>
    </row>
    <row r="635" spans="1:2">
      <c r="A635" s="7">
        <v>37347</v>
      </c>
      <c r="B635" s="38">
        <v>287397</v>
      </c>
    </row>
    <row r="636" spans="1:2">
      <c r="A636" s="7">
        <v>37377</v>
      </c>
      <c r="B636" s="38">
        <v>287623</v>
      </c>
    </row>
    <row r="637" spans="1:2">
      <c r="A637" s="7">
        <v>37408</v>
      </c>
      <c r="B637" s="38">
        <v>287864</v>
      </c>
    </row>
    <row r="638" spans="1:2">
      <c r="A638" s="7">
        <v>37438</v>
      </c>
      <c r="B638" s="38">
        <v>288105</v>
      </c>
    </row>
    <row r="639" spans="1:2">
      <c r="A639" s="7">
        <v>37469</v>
      </c>
      <c r="B639" s="38">
        <v>288360</v>
      </c>
    </row>
    <row r="640" spans="1:2">
      <c r="A640" s="7">
        <v>37500</v>
      </c>
      <c r="B640" s="38">
        <v>288618</v>
      </c>
    </row>
    <row r="641" spans="1:2">
      <c r="A641" s="7">
        <v>37530</v>
      </c>
      <c r="B641" s="38">
        <v>288870</v>
      </c>
    </row>
    <row r="642" spans="1:2">
      <c r="A642" s="7">
        <v>37561</v>
      </c>
      <c r="B642" s="38">
        <v>289106</v>
      </c>
    </row>
    <row r="643" spans="1:2">
      <c r="A643" s="7">
        <v>37591</v>
      </c>
      <c r="B643" s="38">
        <v>289313</v>
      </c>
    </row>
    <row r="644" spans="1:2">
      <c r="A644" s="7">
        <v>37622</v>
      </c>
      <c r="B644" s="38">
        <v>289518</v>
      </c>
    </row>
    <row r="645" spans="1:2">
      <c r="A645" s="7">
        <v>37653</v>
      </c>
      <c r="B645" s="38">
        <v>289714</v>
      </c>
    </row>
    <row r="646" spans="1:2">
      <c r="A646" s="7">
        <v>37681</v>
      </c>
      <c r="B646" s="38">
        <v>289911</v>
      </c>
    </row>
    <row r="647" spans="1:2">
      <c r="A647" s="7">
        <v>37712</v>
      </c>
      <c r="B647" s="38">
        <v>290125</v>
      </c>
    </row>
    <row r="648" spans="1:2">
      <c r="A648" s="7">
        <v>37742</v>
      </c>
      <c r="B648" s="38">
        <v>290346</v>
      </c>
    </row>
    <row r="649" spans="1:2">
      <c r="A649" s="7">
        <v>37773</v>
      </c>
      <c r="B649" s="38">
        <v>290584</v>
      </c>
    </row>
    <row r="650" spans="1:2">
      <c r="A650" s="7">
        <v>37803</v>
      </c>
      <c r="B650" s="38">
        <v>290820</v>
      </c>
    </row>
    <row r="651" spans="1:2">
      <c r="A651" s="7">
        <v>37834</v>
      </c>
      <c r="B651" s="38">
        <v>291072</v>
      </c>
    </row>
    <row r="652" spans="1:2">
      <c r="A652" s="7">
        <v>37865</v>
      </c>
      <c r="B652" s="38">
        <v>291321</v>
      </c>
    </row>
    <row r="653" spans="1:2">
      <c r="A653" s="7">
        <v>37895</v>
      </c>
      <c r="B653" s="38">
        <v>291574</v>
      </c>
    </row>
    <row r="654" spans="1:2">
      <c r="A654" s="7">
        <v>37926</v>
      </c>
      <c r="B654" s="38">
        <v>291807</v>
      </c>
    </row>
    <row r="655" spans="1:2">
      <c r="A655" s="7">
        <v>37956</v>
      </c>
      <c r="B655" s="38">
        <v>292008</v>
      </c>
    </row>
    <row r="656" spans="1:2">
      <c r="A656" s="7">
        <v>37987</v>
      </c>
      <c r="B656" s="38">
        <v>292192</v>
      </c>
    </row>
    <row r="657" spans="1:2">
      <c r="A657" s="7">
        <v>38018</v>
      </c>
      <c r="B657" s="38">
        <v>292368</v>
      </c>
    </row>
    <row r="658" spans="1:2">
      <c r="A658" s="7">
        <v>38047</v>
      </c>
      <c r="B658" s="38">
        <v>292561</v>
      </c>
    </row>
    <row r="659" spans="1:2">
      <c r="A659" s="7">
        <v>38078</v>
      </c>
      <c r="B659" s="38">
        <v>292779</v>
      </c>
    </row>
    <row r="660" spans="1:2">
      <c r="A660" s="7">
        <v>38108</v>
      </c>
      <c r="B660" s="38">
        <v>292997</v>
      </c>
    </row>
    <row r="661" spans="1:2">
      <c r="A661" s="7">
        <v>38139</v>
      </c>
      <c r="B661" s="38">
        <v>293223</v>
      </c>
    </row>
    <row r="662" spans="1:2">
      <c r="A662" s="7">
        <v>38169</v>
      </c>
      <c r="B662" s="38">
        <v>293463</v>
      </c>
    </row>
    <row r="663" spans="1:2">
      <c r="A663" s="7">
        <v>38200</v>
      </c>
      <c r="B663" s="38">
        <v>293719</v>
      </c>
    </row>
    <row r="664" spans="1:2">
      <c r="A664" s="7">
        <v>38231</v>
      </c>
      <c r="B664" s="38">
        <v>293971</v>
      </c>
    </row>
    <row r="665" spans="1:2">
      <c r="A665" s="7">
        <v>38261</v>
      </c>
      <c r="B665" s="38">
        <v>294230</v>
      </c>
    </row>
    <row r="666" spans="1:2">
      <c r="A666" s="7">
        <v>38292</v>
      </c>
      <c r="B666" s="38">
        <v>294466</v>
      </c>
    </row>
    <row r="667" spans="1:2">
      <c r="A667" s="7">
        <v>38322</v>
      </c>
      <c r="B667" s="38">
        <v>294694</v>
      </c>
    </row>
    <row r="668" spans="1:2">
      <c r="A668" s="7">
        <v>38353</v>
      </c>
      <c r="B668" s="38">
        <v>294914</v>
      </c>
    </row>
    <row r="669" spans="1:2">
      <c r="A669" s="7">
        <v>38384</v>
      </c>
      <c r="B669" s="38">
        <v>295105</v>
      </c>
    </row>
    <row r="670" spans="1:2">
      <c r="A670" s="7">
        <v>38412</v>
      </c>
      <c r="B670" s="38">
        <v>295287</v>
      </c>
    </row>
    <row r="671" spans="1:2">
      <c r="A671" s="7">
        <v>38443</v>
      </c>
      <c r="B671" s="38">
        <v>295490</v>
      </c>
    </row>
    <row r="672" spans="1:2">
      <c r="A672" s="7">
        <v>38473</v>
      </c>
      <c r="B672" s="38">
        <v>295704</v>
      </c>
    </row>
    <row r="673" spans="1:2">
      <c r="A673" s="7">
        <v>38504</v>
      </c>
      <c r="B673" s="38">
        <v>295936</v>
      </c>
    </row>
    <row r="674" spans="1:2">
      <c r="A674" s="7">
        <v>38534</v>
      </c>
      <c r="B674" s="38">
        <v>296186</v>
      </c>
    </row>
    <row r="675" spans="1:2">
      <c r="A675" s="7">
        <v>38565</v>
      </c>
      <c r="B675" s="38">
        <v>296440</v>
      </c>
    </row>
    <row r="676" spans="1:2">
      <c r="A676" s="7">
        <v>38596</v>
      </c>
      <c r="B676" s="38">
        <v>296707</v>
      </c>
    </row>
    <row r="677" spans="1:2">
      <c r="A677" s="7">
        <v>38626</v>
      </c>
      <c r="B677" s="38">
        <v>296972</v>
      </c>
    </row>
    <row r="678" spans="1:2">
      <c r="A678" s="7">
        <v>38657</v>
      </c>
      <c r="B678" s="38">
        <v>297207</v>
      </c>
    </row>
    <row r="679" spans="1:2">
      <c r="A679" s="7">
        <v>38687</v>
      </c>
      <c r="B679" s="38">
        <v>297431</v>
      </c>
    </row>
    <row r="680" spans="1:2">
      <c r="A680" s="7">
        <v>38718</v>
      </c>
      <c r="B680" s="38">
        <v>297647</v>
      </c>
    </row>
    <row r="681" spans="1:2">
      <c r="A681" s="7">
        <v>38749</v>
      </c>
      <c r="B681" s="38">
        <v>297854</v>
      </c>
    </row>
    <row r="682" spans="1:2">
      <c r="A682" s="7">
        <v>38777</v>
      </c>
      <c r="B682" s="38">
        <v>298060</v>
      </c>
    </row>
    <row r="683" spans="1:2">
      <c r="A683" s="7">
        <v>38808</v>
      </c>
      <c r="B683" s="38">
        <v>298281</v>
      </c>
    </row>
    <row r="684" spans="1:2">
      <c r="A684" s="7">
        <v>38838</v>
      </c>
      <c r="B684" s="38">
        <v>298496</v>
      </c>
    </row>
    <row r="685" spans="1:2">
      <c r="A685" s="7">
        <v>38869</v>
      </c>
      <c r="B685" s="38">
        <v>298739</v>
      </c>
    </row>
    <row r="686" spans="1:2">
      <c r="A686" s="7">
        <v>38899</v>
      </c>
      <c r="B686" s="38">
        <v>298996</v>
      </c>
    </row>
    <row r="687" spans="1:2">
      <c r="A687" s="7">
        <v>38930</v>
      </c>
      <c r="B687" s="38">
        <v>299263</v>
      </c>
    </row>
    <row r="688" spans="1:2">
      <c r="A688" s="7">
        <v>38961</v>
      </c>
      <c r="B688" s="38">
        <v>299554</v>
      </c>
    </row>
    <row r="689" spans="1:2">
      <c r="A689" s="7">
        <v>38991</v>
      </c>
      <c r="B689" s="38">
        <v>299835</v>
      </c>
    </row>
    <row r="690" spans="1:2">
      <c r="A690" s="7">
        <v>39022</v>
      </c>
      <c r="B690" s="38">
        <v>300094</v>
      </c>
    </row>
    <row r="691" spans="1:2">
      <c r="A691" s="7">
        <v>39052</v>
      </c>
      <c r="B691" s="38">
        <v>300340</v>
      </c>
    </row>
    <row r="692" spans="1:2">
      <c r="A692" s="7">
        <v>39083</v>
      </c>
      <c r="B692" s="38">
        <v>300574</v>
      </c>
    </row>
    <row r="693" spans="1:2">
      <c r="A693" s="7">
        <v>39114</v>
      </c>
      <c r="B693" s="38">
        <v>300802</v>
      </c>
    </row>
    <row r="694" spans="1:2">
      <c r="A694" s="7">
        <v>39142</v>
      </c>
      <c r="B694" s="38">
        <v>301021</v>
      </c>
    </row>
    <row r="695" spans="1:2">
      <c r="A695" s="7">
        <v>39173</v>
      </c>
      <c r="B695" s="38">
        <v>301254</v>
      </c>
    </row>
    <row r="696" spans="1:2">
      <c r="A696" s="7">
        <v>39203</v>
      </c>
      <c r="B696" s="38">
        <v>301483</v>
      </c>
    </row>
    <row r="697" spans="1:2">
      <c r="A697" s="7">
        <v>39234</v>
      </c>
      <c r="B697" s="38">
        <v>301739</v>
      </c>
    </row>
    <row r="698" spans="1:2">
      <c r="A698" s="7">
        <v>39264</v>
      </c>
      <c r="B698" s="38">
        <v>302004</v>
      </c>
    </row>
    <row r="699" spans="1:2">
      <c r="A699" s="7">
        <v>39295</v>
      </c>
      <c r="B699" s="38">
        <v>302267</v>
      </c>
    </row>
    <row r="700" spans="1:2">
      <c r="A700" s="7">
        <v>39326</v>
      </c>
      <c r="B700" s="38">
        <v>302546</v>
      </c>
    </row>
    <row r="701" spans="1:2">
      <c r="A701" s="7">
        <v>39356</v>
      </c>
      <c r="B701" s="38">
        <v>302807</v>
      </c>
    </row>
    <row r="702" spans="1:2">
      <c r="A702" s="7">
        <v>39387</v>
      </c>
      <c r="B702" s="38">
        <v>303054</v>
      </c>
    </row>
    <row r="703" spans="1:2">
      <c r="A703" s="7">
        <v>39417</v>
      </c>
      <c r="B703" s="38">
        <v>303287</v>
      </c>
    </row>
    <row r="704" spans="1:2">
      <c r="A704" s="7">
        <v>39448</v>
      </c>
      <c r="B704" s="38">
        <v>303506</v>
      </c>
    </row>
    <row r="705" spans="1:2">
      <c r="A705" s="7">
        <v>39479</v>
      </c>
      <c r="B705" s="38">
        <v>303711</v>
      </c>
    </row>
    <row r="706" spans="1:2">
      <c r="A706" s="7">
        <v>39508</v>
      </c>
      <c r="B706" s="38">
        <v>303907</v>
      </c>
    </row>
    <row r="707" spans="1:2">
      <c r="A707" s="7">
        <v>39539</v>
      </c>
      <c r="B707" s="38">
        <v>304117</v>
      </c>
    </row>
    <row r="708" spans="1:2">
      <c r="A708" s="7">
        <v>39569</v>
      </c>
      <c r="B708" s="38">
        <v>304323</v>
      </c>
    </row>
    <row r="709" spans="1:2">
      <c r="A709" s="7">
        <v>39600</v>
      </c>
      <c r="B709" s="38">
        <v>304556</v>
      </c>
    </row>
    <row r="710" spans="1:2">
      <c r="A710" s="7">
        <v>39630</v>
      </c>
      <c r="B710" s="38">
        <v>304798</v>
      </c>
    </row>
    <row r="711" spans="1:2">
      <c r="A711" s="7">
        <v>39661</v>
      </c>
      <c r="B711" s="38">
        <v>305045</v>
      </c>
    </row>
    <row r="712" spans="1:2">
      <c r="A712" s="7">
        <v>39692</v>
      </c>
      <c r="B712" s="38">
        <v>305309</v>
      </c>
    </row>
    <row r="713" spans="1:2">
      <c r="A713" s="7">
        <v>39722</v>
      </c>
      <c r="B713" s="38">
        <v>305554</v>
      </c>
    </row>
    <row r="714" spans="1:2">
      <c r="A714" s="7">
        <v>39753</v>
      </c>
      <c r="B714" s="38">
        <v>305786</v>
      </c>
    </row>
    <row r="715" spans="1:2">
      <c r="A715" s="7">
        <v>39783</v>
      </c>
      <c r="B715" s="38">
        <v>306004</v>
      </c>
    </row>
    <row r="716" spans="1:2">
      <c r="A716" s="7">
        <v>39814</v>
      </c>
      <c r="B716" s="38">
        <v>306208</v>
      </c>
    </row>
    <row r="717" spans="1:2">
      <c r="A717" s="7">
        <v>39845</v>
      </c>
      <c r="B717" s="38">
        <v>306402</v>
      </c>
    </row>
    <row r="718" spans="1:2">
      <c r="A718" s="7">
        <v>39873</v>
      </c>
      <c r="B718" s="38">
        <v>306588</v>
      </c>
    </row>
    <row r="719" spans="1:2">
      <c r="A719" s="7">
        <v>39904</v>
      </c>
      <c r="B719" s="38">
        <v>306787</v>
      </c>
    </row>
    <row r="720" spans="1:2">
      <c r="A720" s="7">
        <v>39934</v>
      </c>
      <c r="B720" s="38">
        <v>306984</v>
      </c>
    </row>
    <row r="721" spans="1:2">
      <c r="A721" s="7">
        <v>39965</v>
      </c>
      <c r="B721" s="38">
        <v>307206</v>
      </c>
    </row>
    <row r="722" spans="1:2">
      <c r="A722" s="7">
        <v>39995</v>
      </c>
      <c r="B722" s="38">
        <v>307439</v>
      </c>
    </row>
    <row r="723" spans="1:2">
      <c r="A723" s="7">
        <v>40026</v>
      </c>
      <c r="B723" s="38">
        <v>307685</v>
      </c>
    </row>
    <row r="724" spans="1:2">
      <c r="A724" s="7">
        <v>40057</v>
      </c>
      <c r="B724" s="38">
        <v>307946</v>
      </c>
    </row>
    <row r="725" spans="1:2">
      <c r="A725" s="7">
        <v>40087</v>
      </c>
      <c r="B725" s="38">
        <v>308189</v>
      </c>
    </row>
    <row r="726" spans="1:2">
      <c r="A726" s="7">
        <v>40118</v>
      </c>
      <c r="B726" s="38">
        <v>308418</v>
      </c>
    </row>
    <row r="727" spans="1:2">
      <c r="A727" s="7">
        <v>40148</v>
      </c>
      <c r="B727" s="38">
        <v>308633</v>
      </c>
    </row>
    <row r="728" spans="1:2">
      <c r="A728" s="7">
        <v>40179</v>
      </c>
      <c r="B728" s="38">
        <v>308833</v>
      </c>
    </row>
    <row r="729" spans="1:2">
      <c r="A729" s="7">
        <v>40210</v>
      </c>
      <c r="B729" s="38">
        <v>309027</v>
      </c>
    </row>
    <row r="730" spans="1:2">
      <c r="A730" s="7">
        <v>40238</v>
      </c>
      <c r="B730" s="38">
        <v>309212</v>
      </c>
    </row>
    <row r="731" spans="1:2">
      <c r="A731" s="7">
        <v>40269</v>
      </c>
      <c r="B731" s="38">
        <v>309191</v>
      </c>
    </row>
    <row r="732" spans="1:2">
      <c r="A732" s="7">
        <v>40299</v>
      </c>
      <c r="B732" s="38">
        <v>309376</v>
      </c>
    </row>
    <row r="733" spans="1:2">
      <c r="A733" s="7">
        <v>40330</v>
      </c>
      <c r="B733" s="38">
        <v>309562</v>
      </c>
    </row>
    <row r="734" spans="1:2">
      <c r="A734" s="7">
        <v>40360</v>
      </c>
      <c r="B734" s="38">
        <v>309767</v>
      </c>
    </row>
    <row r="735" spans="1:2">
      <c r="A735" s="7">
        <v>40391</v>
      </c>
      <c r="B735" s="38">
        <v>309989</v>
      </c>
    </row>
    <row r="736" spans="1:2">
      <c r="A736" s="7">
        <v>40422</v>
      </c>
      <c r="B736" s="38">
        <v>310218</v>
      </c>
    </row>
    <row r="737" spans="1:2">
      <c r="A737" s="7">
        <v>40452</v>
      </c>
      <c r="B737" s="38">
        <v>310451</v>
      </c>
    </row>
    <row r="738" spans="1:2">
      <c r="A738" s="7">
        <v>40483</v>
      </c>
      <c r="B738" s="38">
        <v>310657</v>
      </c>
    </row>
    <row r="739" spans="1:2">
      <c r="A739" s="7">
        <v>40513</v>
      </c>
      <c r="B739" s="38">
        <v>310853</v>
      </c>
    </row>
    <row r="740" spans="1:2">
      <c r="A740" s="7">
        <v>40544</v>
      </c>
      <c r="B740" s="38">
        <v>311042</v>
      </c>
    </row>
    <row r="741" spans="1:2">
      <c r="A741" s="7">
        <v>40575</v>
      </c>
      <c r="B741" s="38">
        <v>311205</v>
      </c>
    </row>
    <row r="742" spans="1:2">
      <c r="A742" s="7">
        <v>40603</v>
      </c>
      <c r="B742" s="38">
        <v>311367</v>
      </c>
    </row>
    <row r="743" spans="1:2">
      <c r="A743" s="7">
        <v>40634</v>
      </c>
      <c r="B743" s="38">
        <v>311548</v>
      </c>
    </row>
    <row r="744" spans="1:2">
      <c r="A744" s="7">
        <v>40664</v>
      </c>
      <c r="B744" s="38">
        <v>311729</v>
      </c>
    </row>
    <row r="745" spans="1:2">
      <c r="A745" s="7">
        <v>40695</v>
      </c>
      <c r="B745" s="38">
        <v>311923</v>
      </c>
    </row>
    <row r="746" spans="1:2">
      <c r="A746" s="7">
        <v>40725</v>
      </c>
      <c r="B746" s="38">
        <v>312139</v>
      </c>
    </row>
    <row r="747" spans="1:2">
      <c r="A747" s="7">
        <v>40756</v>
      </c>
      <c r="B747" s="38">
        <v>312355</v>
      </c>
    </row>
    <row r="748" spans="1:2">
      <c r="A748" s="7">
        <v>40787</v>
      </c>
      <c r="B748" s="38">
        <v>312587</v>
      </c>
    </row>
    <row r="749" spans="1:2">
      <c r="A749" s="7">
        <v>40817</v>
      </c>
      <c r="B749" s="38">
        <v>312810</v>
      </c>
    </row>
    <row r="750" spans="1:2">
      <c r="A750" s="7">
        <v>40848</v>
      </c>
      <c r="B750" s="38">
        <v>313003</v>
      </c>
    </row>
    <row r="751" spans="1:2">
      <c r="A751" s="7">
        <v>40878</v>
      </c>
      <c r="B751" s="38">
        <v>313191</v>
      </c>
    </row>
    <row r="752" spans="1:2">
      <c r="A752" s="7">
        <v>40909</v>
      </c>
      <c r="B752" s="38">
        <v>313373</v>
      </c>
    </row>
    <row r="753" spans="1:2">
      <c r="A753" s="7">
        <v>40940</v>
      </c>
      <c r="B753" s="38">
        <v>313537</v>
      </c>
    </row>
    <row r="754" spans="1:2">
      <c r="A754" s="7">
        <v>40969</v>
      </c>
      <c r="B754" s="38">
        <v>313705</v>
      </c>
    </row>
    <row r="755" spans="1:2">
      <c r="A755" s="7">
        <v>41000</v>
      </c>
      <c r="B755" s="38">
        <v>313881</v>
      </c>
    </row>
    <row r="756" spans="1:2">
      <c r="A756" s="7">
        <v>41030</v>
      </c>
      <c r="B756" s="38">
        <v>314052</v>
      </c>
    </row>
    <row r="757" spans="1:2">
      <c r="A757" s="7">
        <v>41061</v>
      </c>
      <c r="B757" s="38">
        <v>314247</v>
      </c>
    </row>
    <row r="758" spans="1:2">
      <c r="A758" s="7">
        <v>41091</v>
      </c>
      <c r="B758" s="38">
        <v>314449</v>
      </c>
    </row>
    <row r="759" spans="1:2">
      <c r="A759" s="7">
        <v>41122</v>
      </c>
      <c r="B759" s="38">
        <v>314673</v>
      </c>
    </row>
    <row r="760" spans="1:2">
      <c r="A760" s="7">
        <v>41153</v>
      </c>
      <c r="B760" s="38">
        <v>314909</v>
      </c>
    </row>
    <row r="761" spans="1:2">
      <c r="A761" s="7">
        <v>41183</v>
      </c>
      <c r="B761" s="38">
        <v>315129</v>
      </c>
    </row>
    <row r="762" spans="1:2">
      <c r="A762" s="7">
        <v>41214</v>
      </c>
      <c r="B762" s="38">
        <v>315341</v>
      </c>
    </row>
    <row r="763" spans="1:2">
      <c r="A763" s="7">
        <v>41244</v>
      </c>
      <c r="B763" s="38">
        <v>315532</v>
      </c>
    </row>
    <row r="764" spans="1:2">
      <c r="A764" s="7">
        <v>41275</v>
      </c>
      <c r="B764" s="38">
        <v>315701</v>
      </c>
    </row>
    <row r="765" spans="1:2">
      <c r="A765" s="7">
        <v>41306</v>
      </c>
      <c r="B765" s="38">
        <v>315869</v>
      </c>
    </row>
    <row r="766" spans="1:2">
      <c r="A766" s="7">
        <v>41334</v>
      </c>
      <c r="B766" s="38">
        <v>316041</v>
      </c>
    </row>
    <row r="767" spans="1:2">
      <c r="A767" s="7">
        <v>41365</v>
      </c>
      <c r="B767" s="38">
        <v>316220</v>
      </c>
    </row>
    <row r="768" spans="1:2">
      <c r="A768" s="7">
        <v>41395</v>
      </c>
      <c r="B768" s="38">
        <v>316395</v>
      </c>
    </row>
    <row r="769" spans="1:2">
      <c r="A769" s="7">
        <v>41426</v>
      </c>
      <c r="B769" s="38">
        <v>316594</v>
      </c>
    </row>
    <row r="770" spans="1:2">
      <c r="A770" s="7">
        <v>41456</v>
      </c>
      <c r="B770" s="38">
        <v>316799</v>
      </c>
    </row>
    <row r="771" spans="1:2">
      <c r="A771" s="7">
        <v>41487</v>
      </c>
      <c r="B771" s="38">
        <v>317019</v>
      </c>
    </row>
    <row r="772" spans="1:2">
      <c r="A772" s="7">
        <v>41518</v>
      </c>
      <c r="B772" s="38">
        <v>317253</v>
      </c>
    </row>
    <row r="773" spans="1:2">
      <c r="A773" s="7">
        <v>41548</v>
      </c>
      <c r="B773" s="38">
        <v>317470</v>
      </c>
    </row>
    <row r="774" spans="1:2">
      <c r="A774" s="7">
        <v>41579</v>
      </c>
      <c r="B774" s="38">
        <v>317679</v>
      </c>
    </row>
    <row r="775" spans="1:2">
      <c r="A775" s="7">
        <v>41609</v>
      </c>
      <c r="B775" s="38">
        <v>317867</v>
      </c>
    </row>
    <row r="776" spans="1:2">
      <c r="A776" s="7">
        <v>41640</v>
      </c>
      <c r="B776" s="38">
        <v>318032</v>
      </c>
    </row>
    <row r="777" spans="1:2">
      <c r="A777" s="7">
        <v>41671</v>
      </c>
      <c r="B777" s="38">
        <v>318200</v>
      </c>
    </row>
    <row r="778" spans="1:2">
      <c r="A778" s="7">
        <v>41699</v>
      </c>
      <c r="B778" s="38">
        <v>318373</v>
      </c>
    </row>
    <row r="779" spans="1:2">
      <c r="A779" s="7">
        <v>41730</v>
      </c>
      <c r="B779" s="38">
        <v>318552</v>
      </c>
    </row>
    <row r="780" spans="1:2">
      <c r="A780" s="7">
        <v>41760</v>
      </c>
      <c r="B780" s="38">
        <v>318728</v>
      </c>
    </row>
    <row r="781" spans="1:2">
      <c r="A781" s="7">
        <v>41791</v>
      </c>
      <c r="B781" s="38">
        <v>318927</v>
      </c>
    </row>
    <row r="782" spans="1:2">
      <c r="A782" s="7">
        <v>41821</v>
      </c>
      <c r="B782" s="38">
        <v>319133</v>
      </c>
    </row>
    <row r="783" spans="1:2">
      <c r="A783" s="7">
        <v>41852</v>
      </c>
      <c r="B783" s="38">
        <v>319354</v>
      </c>
    </row>
    <row r="784" spans="1:2">
      <c r="A784" s="7">
        <v>41883</v>
      </c>
      <c r="B784" s="38">
        <v>319588</v>
      </c>
    </row>
    <row r="785" spans="1:2">
      <c r="A785" s="7">
        <v>41913</v>
      </c>
      <c r="B785" s="38">
        <v>319804</v>
      </c>
    </row>
    <row r="786" spans="1:2">
      <c r="A786" s="7">
        <v>41944</v>
      </c>
      <c r="B786" s="38">
        <v>320013</v>
      </c>
    </row>
    <row r="787" spans="1:2">
      <c r="A787" s="7">
        <v>41974</v>
      </c>
      <c r="B787" s="38">
        <v>320201</v>
      </c>
    </row>
    <row r="788" spans="1:2">
      <c r="A788" s="7">
        <v>42005</v>
      </c>
      <c r="B788" s="38">
        <v>320367</v>
      </c>
    </row>
    <row r="789" spans="1:2">
      <c r="A789" s="7">
        <v>42036</v>
      </c>
      <c r="B789" s="38">
        <v>320534</v>
      </c>
    </row>
    <row r="790" spans="1:2">
      <c r="A790" s="7">
        <v>42064</v>
      </c>
      <c r="B790" s="38">
        <v>320707</v>
      </c>
    </row>
    <row r="791" spans="1:2">
      <c r="A791" s="7">
        <v>42095</v>
      </c>
      <c r="B791" s="38">
        <v>320887</v>
      </c>
    </row>
    <row r="792" spans="1:2">
      <c r="A792" s="7">
        <v>42125</v>
      </c>
      <c r="B792" s="38">
        <v>321062</v>
      </c>
    </row>
    <row r="793" spans="1:2">
      <c r="A793" s="7">
        <v>42156</v>
      </c>
      <c r="B793" s="38">
        <v>321262</v>
      </c>
    </row>
    <row r="794" spans="1:2">
      <c r="A794" s="7">
        <v>42186</v>
      </c>
      <c r="B794" s="38">
        <v>321467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8"/>
  <sheetViews>
    <sheetView zoomScale="150" zoomScaleNormal="150" zoomScalePageLayoutView="150" workbookViewId="0">
      <pane xSplit="1" ySplit="2" topLeftCell="B68" activePane="bottomRight" state="frozen"/>
      <selection pane="topRight" activeCell="B1" sqref="B1"/>
      <selection pane="bottomLeft" activeCell="A7" sqref="A7"/>
      <selection pane="bottomRight" activeCell="B92" sqref="B92"/>
    </sheetView>
  </sheetViews>
  <sheetFormatPr baseColWidth="10" defaultRowHeight="15" x14ac:dyDescent="0"/>
  <cols>
    <col min="1" max="1" width="21.83203125" customWidth="1"/>
  </cols>
  <sheetData>
    <row r="1" spans="1:33">
      <c r="A1" t="s">
        <v>6</v>
      </c>
      <c r="Q1" t="s">
        <v>7</v>
      </c>
      <c r="AG1" t="s">
        <v>8</v>
      </c>
    </row>
    <row r="2" spans="1:33"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  <c r="I2" t="s">
        <v>16</v>
      </c>
      <c r="J2" t="s">
        <v>17</v>
      </c>
      <c r="K2" t="s">
        <v>18</v>
      </c>
      <c r="L2" t="s">
        <v>19</v>
      </c>
      <c r="O2" t="s">
        <v>20</v>
      </c>
      <c r="Q2" t="s">
        <v>21</v>
      </c>
      <c r="R2" t="s">
        <v>22</v>
      </c>
      <c r="S2" t="s">
        <v>23</v>
      </c>
      <c r="V2" t="s">
        <v>24</v>
      </c>
      <c r="X2" t="s">
        <v>25</v>
      </c>
      <c r="Y2" t="s">
        <v>26</v>
      </c>
      <c r="Z2" t="s">
        <v>27</v>
      </c>
      <c r="AB2" t="s">
        <v>28</v>
      </c>
      <c r="AD2" t="s">
        <v>0</v>
      </c>
      <c r="AE2" t="s">
        <v>11</v>
      </c>
      <c r="AF2" t="s">
        <v>29</v>
      </c>
      <c r="AG2" t="s">
        <v>30</v>
      </c>
    </row>
    <row r="3" spans="1:33">
      <c r="L3" t="s">
        <v>31</v>
      </c>
      <c r="M3" t="s">
        <v>32</v>
      </c>
      <c r="N3" t="s">
        <v>33</v>
      </c>
      <c r="S3" t="s">
        <v>34</v>
      </c>
      <c r="T3" t="s">
        <v>35</v>
      </c>
      <c r="U3" t="s">
        <v>36</v>
      </c>
      <c r="AD3" t="s">
        <v>37</v>
      </c>
    </row>
    <row r="4" spans="1:33">
      <c r="A4" t="s">
        <v>38</v>
      </c>
      <c r="B4" s="2">
        <v>447219.4</v>
      </c>
      <c r="C4" s="2">
        <v>257601.7</v>
      </c>
      <c r="D4" s="2">
        <v>253150.6</v>
      </c>
      <c r="E4" s="2">
        <v>217328</v>
      </c>
      <c r="F4" s="2">
        <v>22996.1</v>
      </c>
      <c r="G4" s="2">
        <v>58663.9</v>
      </c>
      <c r="H4" s="2">
        <v>3077.1</v>
      </c>
      <c r="I4" s="2">
        <v>68733.8</v>
      </c>
      <c r="J4" s="2">
        <v>40134.199999999997</v>
      </c>
      <c r="K4" s="2">
        <v>-1114.5999999999999</v>
      </c>
      <c r="L4">
        <v>223.9</v>
      </c>
      <c r="M4" s="2">
        <v>39120.9</v>
      </c>
      <c r="N4" s="2">
        <v>38897</v>
      </c>
      <c r="O4" s="2">
        <v>-3096.8</v>
      </c>
      <c r="Q4" s="2">
        <v>11273.9</v>
      </c>
      <c r="R4" s="2">
        <v>458493.2</v>
      </c>
      <c r="S4" s="2">
        <v>3857</v>
      </c>
      <c r="T4" s="2">
        <v>15043.6</v>
      </c>
      <c r="U4" s="2">
        <v>11186.6</v>
      </c>
      <c r="V4" s="2">
        <v>462350.2</v>
      </c>
      <c r="X4" s="2">
        <v>450629.3</v>
      </c>
      <c r="Y4" s="2">
        <v>342434.7</v>
      </c>
      <c r="Z4" s="2">
        <v>108185.1</v>
      </c>
      <c r="AB4" s="2">
        <v>120617.4</v>
      </c>
      <c r="AD4" s="2">
        <v>440397.7</v>
      </c>
      <c r="AE4" s="2">
        <v>247668.1</v>
      </c>
      <c r="AF4" s="2">
        <v>38768.300000000003</v>
      </c>
      <c r="AG4" s="2">
        <v>38586.1</v>
      </c>
    </row>
    <row r="5" spans="1:33">
      <c r="A5" t="s">
        <v>39</v>
      </c>
      <c r="B5" s="2">
        <v>442407.8</v>
      </c>
      <c r="C5" s="2">
        <v>257416.7</v>
      </c>
      <c r="D5" s="2">
        <v>252947.3</v>
      </c>
      <c r="E5" s="2">
        <v>216938.5</v>
      </c>
      <c r="F5" s="2">
        <v>24151.599999999999</v>
      </c>
      <c r="G5" s="2">
        <v>58136.5</v>
      </c>
      <c r="H5" s="2">
        <v>-3326</v>
      </c>
      <c r="I5" s="2">
        <v>69847.7</v>
      </c>
      <c r="J5" s="2">
        <v>41222.699999999997</v>
      </c>
      <c r="K5">
        <v>343.2</v>
      </c>
      <c r="L5">
        <v>-251</v>
      </c>
      <c r="M5" s="2">
        <v>39280.6</v>
      </c>
      <c r="N5" s="2">
        <v>39531.599999999999</v>
      </c>
      <c r="O5" s="2">
        <v>-5133.6000000000004</v>
      </c>
      <c r="Q5" s="2">
        <v>10223</v>
      </c>
      <c r="R5" s="2">
        <v>452630.8</v>
      </c>
      <c r="S5" s="2">
        <v>3649.7</v>
      </c>
      <c r="T5" s="2">
        <v>15061.1</v>
      </c>
      <c r="U5" s="2">
        <v>11411.4</v>
      </c>
      <c r="V5" s="2">
        <v>456280.5</v>
      </c>
      <c r="X5" s="2">
        <v>446025.4</v>
      </c>
      <c r="Y5" s="2">
        <v>335148.3</v>
      </c>
      <c r="Z5" s="2">
        <v>110969.60000000001</v>
      </c>
      <c r="AB5" s="2">
        <v>122108.3</v>
      </c>
      <c r="AD5" s="2">
        <v>435584.2</v>
      </c>
      <c r="AE5" s="2">
        <v>247466.6</v>
      </c>
      <c r="AF5" s="2">
        <v>38923</v>
      </c>
      <c r="AG5" s="2">
        <v>39297.699999999997</v>
      </c>
    </row>
    <row r="6" spans="1:33">
      <c r="A6" t="s">
        <v>40</v>
      </c>
      <c r="B6" s="2">
        <v>451071.7</v>
      </c>
      <c r="C6" s="2">
        <v>262337.7</v>
      </c>
      <c r="D6" s="2">
        <v>257851.3</v>
      </c>
      <c r="E6" s="2">
        <v>221582.1</v>
      </c>
      <c r="F6" s="2">
        <v>26386.5</v>
      </c>
      <c r="G6" s="2">
        <v>57966.1</v>
      </c>
      <c r="H6">
        <v>-621</v>
      </c>
      <c r="I6" s="2">
        <v>70272.399999999994</v>
      </c>
      <c r="J6" s="2">
        <v>39702.199999999997</v>
      </c>
      <c r="K6">
        <v>220.2</v>
      </c>
      <c r="L6">
        <v>-392.1</v>
      </c>
      <c r="M6" s="2">
        <v>40054.699999999997</v>
      </c>
      <c r="N6" s="2">
        <v>40446.800000000003</v>
      </c>
      <c r="O6" s="2">
        <v>-4800.2</v>
      </c>
      <c r="Q6" s="2">
        <v>9486.2999999999993</v>
      </c>
      <c r="R6" s="2">
        <v>460558</v>
      </c>
      <c r="S6" s="2">
        <v>3375.9</v>
      </c>
      <c r="T6" s="2">
        <v>15253.9</v>
      </c>
      <c r="U6" s="2">
        <v>11878</v>
      </c>
      <c r="V6" s="2">
        <v>463933.9</v>
      </c>
      <c r="X6" s="2">
        <v>454868.6</v>
      </c>
      <c r="Y6" s="2">
        <v>345081.8</v>
      </c>
      <c r="Z6" s="2">
        <v>109793.4</v>
      </c>
      <c r="AB6" s="2">
        <v>122509.8</v>
      </c>
      <c r="AD6" s="2">
        <v>444147.20000000001</v>
      </c>
      <c r="AE6" s="2">
        <v>252292.3</v>
      </c>
      <c r="AF6" s="2">
        <v>39695.599999999999</v>
      </c>
      <c r="AG6" s="2">
        <v>40215.800000000003</v>
      </c>
    </row>
    <row r="7" spans="1:33">
      <c r="A7" t="s">
        <v>41</v>
      </c>
      <c r="B7" s="2">
        <v>446339.4</v>
      </c>
      <c r="C7" s="2">
        <v>259884.1</v>
      </c>
      <c r="D7" s="2">
        <v>255367.8</v>
      </c>
      <c r="E7" s="2">
        <v>218952.7</v>
      </c>
      <c r="F7" s="2">
        <v>25165.9</v>
      </c>
      <c r="G7" s="2">
        <v>58767.4</v>
      </c>
      <c r="H7" s="2">
        <v>-1731.9</v>
      </c>
      <c r="I7" s="2">
        <v>70338.2</v>
      </c>
      <c r="J7" s="2">
        <v>38928.6</v>
      </c>
      <c r="K7">
        <v>266.5</v>
      </c>
      <c r="L7">
        <v>-674</v>
      </c>
      <c r="M7" s="2">
        <v>40218.9</v>
      </c>
      <c r="N7" s="2">
        <v>40892.9</v>
      </c>
      <c r="O7" s="2">
        <v>-4605.5</v>
      </c>
      <c r="Q7" s="2">
        <v>9603.7999999999993</v>
      </c>
      <c r="R7" s="2">
        <v>455943.1</v>
      </c>
      <c r="S7" s="2">
        <v>3748.1</v>
      </c>
      <c r="T7" s="2">
        <v>15996.7</v>
      </c>
      <c r="U7" s="2">
        <v>12248.6</v>
      </c>
      <c r="V7" s="2">
        <v>459691.3</v>
      </c>
      <c r="X7" s="2">
        <v>450189.1</v>
      </c>
      <c r="Y7" s="2">
        <v>341117.8</v>
      </c>
      <c r="Z7" s="2">
        <v>109089.8</v>
      </c>
      <c r="AB7" s="2">
        <v>121545.9</v>
      </c>
      <c r="AD7" s="2">
        <v>439394.5</v>
      </c>
      <c r="AE7" s="2">
        <v>249800.6</v>
      </c>
      <c r="AF7" s="2">
        <v>39861.300000000003</v>
      </c>
      <c r="AG7" s="2">
        <v>40665.9</v>
      </c>
    </row>
    <row r="8" spans="1:33">
      <c r="A8" t="s">
        <v>42</v>
      </c>
      <c r="B8" s="2">
        <v>448995.4</v>
      </c>
      <c r="C8" s="2">
        <v>259550.5</v>
      </c>
      <c r="D8" s="2">
        <v>254986.1</v>
      </c>
      <c r="E8" s="2">
        <v>218397.5</v>
      </c>
      <c r="F8" s="2">
        <v>24271.4</v>
      </c>
      <c r="G8" s="2">
        <v>59012.9</v>
      </c>
      <c r="H8" s="2">
        <v>2320.6999999999998</v>
      </c>
      <c r="I8" s="2">
        <v>71794.899999999994</v>
      </c>
      <c r="J8" s="2">
        <v>37124.1</v>
      </c>
      <c r="K8">
        <v>-948.8</v>
      </c>
      <c r="L8" s="2">
        <v>-1237.7</v>
      </c>
      <c r="M8" s="2">
        <v>40683.800000000003</v>
      </c>
      <c r="N8" s="2">
        <v>41921.4</v>
      </c>
      <c r="O8" s="2">
        <v>-2892.7</v>
      </c>
      <c r="Q8" s="2">
        <v>9630.1</v>
      </c>
      <c r="R8" s="2">
        <v>458625.4</v>
      </c>
      <c r="S8" s="2">
        <v>3683.8</v>
      </c>
      <c r="T8" s="2">
        <v>16146.8</v>
      </c>
      <c r="U8" s="2">
        <v>12463.1</v>
      </c>
      <c r="V8" s="2">
        <v>462309.2</v>
      </c>
      <c r="X8" s="2">
        <v>453265.8</v>
      </c>
      <c r="Y8" s="2">
        <v>345033.9</v>
      </c>
      <c r="Z8" s="2">
        <v>108209.1</v>
      </c>
      <c r="AB8" s="2">
        <v>119319</v>
      </c>
      <c r="AD8" s="2">
        <v>441902.8</v>
      </c>
      <c r="AE8" s="2">
        <v>249373.2</v>
      </c>
      <c r="AF8" s="2">
        <v>40324</v>
      </c>
      <c r="AG8" s="2">
        <v>41696.5</v>
      </c>
    </row>
    <row r="9" spans="1:33">
      <c r="A9" t="s">
        <v>39</v>
      </c>
      <c r="B9" s="2">
        <v>455331.3</v>
      </c>
      <c r="C9" s="2">
        <v>263751.7</v>
      </c>
      <c r="D9" s="2">
        <v>259123.1</v>
      </c>
      <c r="E9" s="2">
        <v>222310.3</v>
      </c>
      <c r="F9" s="2">
        <v>23502.9</v>
      </c>
      <c r="G9" s="2">
        <v>61462.400000000001</v>
      </c>
      <c r="H9">
        <v>887.1</v>
      </c>
      <c r="I9" s="2">
        <v>72416.899999999994</v>
      </c>
      <c r="J9" s="2">
        <v>38415.800000000003</v>
      </c>
      <c r="K9">
        <v>-118.7</v>
      </c>
      <c r="L9" s="2">
        <v>-1615.8</v>
      </c>
      <c r="M9" s="2">
        <v>41368.300000000003</v>
      </c>
      <c r="N9" s="2">
        <v>42984.1</v>
      </c>
      <c r="O9" s="2">
        <v>-3370.9</v>
      </c>
      <c r="Q9" s="2">
        <v>9680.9</v>
      </c>
      <c r="R9" s="2">
        <v>465012.2</v>
      </c>
      <c r="S9" s="2">
        <v>2974</v>
      </c>
      <c r="T9" s="2">
        <v>15285.8</v>
      </c>
      <c r="U9" s="2">
        <v>12311.8</v>
      </c>
      <c r="V9" s="2">
        <v>467986.2</v>
      </c>
      <c r="X9" s="2">
        <v>459927.2</v>
      </c>
      <c r="Y9" s="2">
        <v>349455.1</v>
      </c>
      <c r="Z9" s="2">
        <v>110465.9</v>
      </c>
      <c r="AB9" s="2">
        <v>122446.7</v>
      </c>
      <c r="AD9" s="2">
        <v>448008.8</v>
      </c>
      <c r="AE9" s="2">
        <v>253472.2</v>
      </c>
      <c r="AF9" s="2">
        <v>41019.300000000003</v>
      </c>
      <c r="AG9" s="2">
        <v>42847.4</v>
      </c>
    </row>
    <row r="10" spans="1:33">
      <c r="A10" t="s">
        <v>40</v>
      </c>
      <c r="B10" s="2">
        <v>458534.40000000002</v>
      </c>
      <c r="C10" s="2">
        <v>264735.3</v>
      </c>
      <c r="D10" s="2">
        <v>260046.3</v>
      </c>
      <c r="E10" s="2">
        <v>223055.7</v>
      </c>
      <c r="F10" s="2">
        <v>22925.4</v>
      </c>
      <c r="G10" s="2">
        <v>60486.8</v>
      </c>
      <c r="H10" s="2">
        <v>2127.1999999999998</v>
      </c>
      <c r="I10" s="2">
        <v>73417.399999999994</v>
      </c>
      <c r="J10" s="2">
        <v>41658.199999999997</v>
      </c>
      <c r="K10">
        <v>-246.8</v>
      </c>
      <c r="L10" s="2">
        <v>-3749.8</v>
      </c>
      <c r="M10" s="2">
        <v>41697.800000000003</v>
      </c>
      <c r="N10" s="2">
        <v>45447.6</v>
      </c>
      <c r="O10" s="2">
        <v>-2819.5</v>
      </c>
      <c r="Q10" s="2">
        <v>10303.6</v>
      </c>
      <c r="R10" s="2">
        <v>468838</v>
      </c>
      <c r="S10" s="2">
        <v>4267.7</v>
      </c>
      <c r="T10" s="2">
        <v>19202.3</v>
      </c>
      <c r="U10" s="2">
        <v>14934.6</v>
      </c>
      <c r="V10" s="2">
        <v>473105.7</v>
      </c>
      <c r="X10" s="2">
        <v>464866.9</v>
      </c>
      <c r="Y10" s="2">
        <v>350238.3</v>
      </c>
      <c r="Z10" s="2">
        <v>114700.3</v>
      </c>
      <c r="AB10" s="2">
        <v>123919.7</v>
      </c>
      <c r="AD10" s="2">
        <v>451047.7</v>
      </c>
      <c r="AE10" s="2">
        <v>254345.3</v>
      </c>
      <c r="AF10" s="2">
        <v>41348</v>
      </c>
      <c r="AG10" s="2">
        <v>45322.400000000001</v>
      </c>
    </row>
    <row r="11" spans="1:33">
      <c r="A11" t="s">
        <v>41</v>
      </c>
      <c r="B11" s="2">
        <v>458607.3</v>
      </c>
      <c r="C11" s="2">
        <v>266670.59999999998</v>
      </c>
      <c r="D11" s="2">
        <v>261958.3</v>
      </c>
      <c r="E11" s="2">
        <v>224762.5</v>
      </c>
      <c r="F11" s="2">
        <v>23527.599999999999</v>
      </c>
      <c r="G11" s="2">
        <v>60546.400000000001</v>
      </c>
      <c r="H11" s="2">
        <v>1276.5999999999999</v>
      </c>
      <c r="I11" s="2">
        <v>73684.5</v>
      </c>
      <c r="J11" s="2">
        <v>41732.400000000001</v>
      </c>
      <c r="K11">
        <v>-146.5</v>
      </c>
      <c r="L11" s="2">
        <v>-5979.1</v>
      </c>
      <c r="M11" s="2">
        <v>41578.199999999997</v>
      </c>
      <c r="N11" s="2">
        <v>47557.2</v>
      </c>
      <c r="O11" s="2">
        <v>-2705.1</v>
      </c>
      <c r="Q11" s="2">
        <v>10860.8</v>
      </c>
      <c r="R11" s="2">
        <v>469468.1</v>
      </c>
      <c r="S11" s="2">
        <v>4714.8999999999996</v>
      </c>
      <c r="T11" s="2">
        <v>20146.2</v>
      </c>
      <c r="U11" s="2">
        <v>15431.3</v>
      </c>
      <c r="V11" s="2">
        <v>474183</v>
      </c>
      <c r="X11" s="2">
        <v>466770.4</v>
      </c>
      <c r="Y11" s="2">
        <v>351756.2</v>
      </c>
      <c r="Z11" s="2">
        <v>115080.5</v>
      </c>
      <c r="AB11" s="2">
        <v>124594.9</v>
      </c>
      <c r="AD11" s="2">
        <v>451027.3</v>
      </c>
      <c r="AE11" s="2">
        <v>256229.1</v>
      </c>
      <c r="AF11" s="2">
        <v>41227.9</v>
      </c>
      <c r="AG11" s="2">
        <v>47443.3</v>
      </c>
    </row>
    <row r="12" spans="1:33">
      <c r="A12" t="s">
        <v>43</v>
      </c>
      <c r="B12" s="2">
        <v>462159.6</v>
      </c>
      <c r="C12" s="2">
        <v>268137.2</v>
      </c>
      <c r="D12" s="2">
        <v>263437.7</v>
      </c>
      <c r="E12" s="2">
        <v>226039.3</v>
      </c>
      <c r="F12" s="2">
        <v>24574.400000000001</v>
      </c>
      <c r="G12" s="2">
        <v>58806.7</v>
      </c>
      <c r="H12" s="2">
        <v>1198</v>
      </c>
      <c r="I12" s="2">
        <v>74787.8</v>
      </c>
      <c r="J12" s="2">
        <v>44015.3</v>
      </c>
      <c r="K12">
        <v>279.5</v>
      </c>
      <c r="L12" s="2">
        <v>-6627.2</v>
      </c>
      <c r="M12" s="2">
        <v>42582.9</v>
      </c>
      <c r="N12" s="2">
        <v>49210.1</v>
      </c>
      <c r="O12" s="2">
        <v>-3012.2</v>
      </c>
      <c r="Q12" s="2">
        <v>10592.9</v>
      </c>
      <c r="R12" s="2">
        <v>472752.4</v>
      </c>
      <c r="S12" s="2">
        <v>4686.1000000000004</v>
      </c>
      <c r="T12" s="2">
        <v>12000.1</v>
      </c>
      <c r="U12" s="2">
        <v>7314</v>
      </c>
      <c r="V12" s="2">
        <v>477438.5</v>
      </c>
      <c r="X12" s="2">
        <v>470728.2</v>
      </c>
      <c r="Y12" s="2">
        <v>352161.7</v>
      </c>
      <c r="Z12" s="2">
        <v>118683.3</v>
      </c>
      <c r="AB12" s="2">
        <v>125845.8</v>
      </c>
      <c r="AD12" s="2">
        <v>454480.8</v>
      </c>
      <c r="AE12" s="2">
        <v>257664.7</v>
      </c>
      <c r="AF12" s="2">
        <v>42227.199999999997</v>
      </c>
      <c r="AG12" s="2">
        <v>49106.8</v>
      </c>
    </row>
    <row r="13" spans="1:33">
      <c r="A13" t="s">
        <v>39</v>
      </c>
      <c r="B13" s="2">
        <v>466837.1</v>
      </c>
      <c r="C13" s="2">
        <v>268806.3</v>
      </c>
      <c r="D13" s="2">
        <v>264113</v>
      </c>
      <c r="E13" s="2">
        <v>226506.1</v>
      </c>
      <c r="F13" s="2">
        <v>25913</v>
      </c>
      <c r="G13" s="2">
        <v>61025</v>
      </c>
      <c r="H13" s="2">
        <v>3579.5</v>
      </c>
      <c r="I13" s="2">
        <v>74685.899999999994</v>
      </c>
      <c r="J13" s="2">
        <v>43302.1</v>
      </c>
      <c r="K13">
        <v>-172.9</v>
      </c>
      <c r="L13" s="2">
        <v>-8308.2999999999993</v>
      </c>
      <c r="M13" s="2">
        <v>42607.199999999997</v>
      </c>
      <c r="N13" s="2">
        <v>50915.4</v>
      </c>
      <c r="O13" s="2">
        <v>-1993.4</v>
      </c>
      <c r="Q13" s="2">
        <v>9697.7999999999993</v>
      </c>
      <c r="R13" s="2">
        <v>476534.9</v>
      </c>
      <c r="S13" s="2">
        <v>5527.5</v>
      </c>
      <c r="T13" s="2">
        <v>12384.3</v>
      </c>
      <c r="U13" s="2">
        <v>6856.8</v>
      </c>
      <c r="V13" s="2">
        <v>482062.4</v>
      </c>
      <c r="X13" s="2">
        <v>476885.3</v>
      </c>
      <c r="Y13" s="2">
        <v>359297.1</v>
      </c>
      <c r="Z13" s="2">
        <v>117650.4</v>
      </c>
      <c r="AB13" s="2">
        <v>128737.3</v>
      </c>
      <c r="AD13" s="2">
        <v>459132.1</v>
      </c>
      <c r="AE13" s="2">
        <v>258369</v>
      </c>
      <c r="AF13" s="2">
        <v>42234.3</v>
      </c>
      <c r="AG13" s="2">
        <v>50832.2</v>
      </c>
    </row>
    <row r="14" spans="1:33">
      <c r="A14" t="s">
        <v>40</v>
      </c>
      <c r="B14" s="2">
        <v>467005.7</v>
      </c>
      <c r="C14" s="2">
        <v>269664</v>
      </c>
      <c r="D14" s="2">
        <v>264960.5</v>
      </c>
      <c r="E14" s="2">
        <v>227130.2</v>
      </c>
      <c r="F14" s="2">
        <v>26977.8</v>
      </c>
      <c r="G14" s="2">
        <v>62665.2</v>
      </c>
      <c r="H14" s="2">
        <v>1400.3</v>
      </c>
      <c r="I14" s="2">
        <v>74712.3</v>
      </c>
      <c r="J14" s="2">
        <v>41152.699999999997</v>
      </c>
      <c r="K14">
        <v>-60.5</v>
      </c>
      <c r="L14" s="2">
        <v>-7372.7</v>
      </c>
      <c r="M14" s="2">
        <v>43905.9</v>
      </c>
      <c r="N14" s="2">
        <v>51278.6</v>
      </c>
      <c r="O14" s="2">
        <v>-2133.4</v>
      </c>
      <c r="Q14" s="2">
        <v>8831.2999999999993</v>
      </c>
      <c r="R14" s="2">
        <v>475837</v>
      </c>
      <c r="S14" s="2">
        <v>5580</v>
      </c>
      <c r="T14" s="2">
        <v>12179</v>
      </c>
      <c r="U14" s="2">
        <v>6599</v>
      </c>
      <c r="V14" s="2">
        <v>481417</v>
      </c>
      <c r="X14" s="2">
        <v>476021.9</v>
      </c>
      <c r="Y14" s="2">
        <v>360486.1</v>
      </c>
      <c r="Z14" s="2">
        <v>115559.7</v>
      </c>
      <c r="AB14" s="2">
        <v>129419</v>
      </c>
      <c r="AD14" s="2">
        <v>459228.3</v>
      </c>
      <c r="AE14" s="2">
        <v>259145.2</v>
      </c>
      <c r="AF14" s="2">
        <v>43526.2</v>
      </c>
      <c r="AG14" s="2">
        <v>51197.2</v>
      </c>
    </row>
    <row r="15" spans="1:33">
      <c r="A15" t="s">
        <v>41</v>
      </c>
      <c r="B15" s="2">
        <v>474000.1</v>
      </c>
      <c r="C15" s="2">
        <v>272473.59999999998</v>
      </c>
      <c r="D15" s="2">
        <v>267785.90000000002</v>
      </c>
      <c r="E15" s="2">
        <v>229717.7</v>
      </c>
      <c r="F15" s="2">
        <v>27617.5</v>
      </c>
      <c r="G15" s="2">
        <v>63326.400000000001</v>
      </c>
      <c r="H15" s="2">
        <v>2874.4</v>
      </c>
      <c r="I15" s="2">
        <v>75824.800000000003</v>
      </c>
      <c r="J15" s="2">
        <v>40073</v>
      </c>
      <c r="K15">
        <v>-120.3</v>
      </c>
      <c r="L15" s="2">
        <v>-6181.2</v>
      </c>
      <c r="M15" s="2">
        <v>45872</v>
      </c>
      <c r="N15" s="2">
        <v>52053.2</v>
      </c>
      <c r="O15" s="2">
        <v>-1888.3</v>
      </c>
      <c r="Q15" s="2">
        <v>8560.6</v>
      </c>
      <c r="R15" s="2">
        <v>482560.6</v>
      </c>
      <c r="S15" s="2">
        <v>5993.8</v>
      </c>
      <c r="T15" s="2">
        <v>12672.2</v>
      </c>
      <c r="U15" s="2">
        <v>6678.5</v>
      </c>
      <c r="V15" s="2">
        <v>488554.4</v>
      </c>
      <c r="X15" s="2">
        <v>481814.6</v>
      </c>
      <c r="Y15" s="2">
        <v>366268.8</v>
      </c>
      <c r="Z15" s="2">
        <v>115544.3</v>
      </c>
      <c r="AB15" s="2">
        <v>129684.3</v>
      </c>
      <c r="AD15" s="2">
        <v>466122</v>
      </c>
      <c r="AE15" s="2">
        <v>261881.7</v>
      </c>
      <c r="AF15" s="2">
        <v>45483.4</v>
      </c>
      <c r="AG15" s="2">
        <v>51976.5</v>
      </c>
    </row>
    <row r="16" spans="1:33">
      <c r="A16" t="s">
        <v>44</v>
      </c>
      <c r="B16" s="2">
        <v>477562.2</v>
      </c>
      <c r="C16" s="2">
        <v>278325.90000000002</v>
      </c>
      <c r="D16" s="2">
        <v>273679.40000000002</v>
      </c>
      <c r="E16" s="2">
        <v>235376.6</v>
      </c>
      <c r="F16" s="2">
        <v>26484.7</v>
      </c>
      <c r="G16" s="2">
        <v>65794.399999999994</v>
      </c>
      <c r="H16">
        <v>-270</v>
      </c>
      <c r="I16" s="2">
        <v>75540.600000000006</v>
      </c>
      <c r="J16" s="2">
        <v>39205.9</v>
      </c>
      <c r="K16">
        <v>-225.9</v>
      </c>
      <c r="L16" s="2">
        <v>-5246.9</v>
      </c>
      <c r="M16" s="2">
        <v>47214.2</v>
      </c>
      <c r="N16" s="2">
        <v>52461.1</v>
      </c>
      <c r="O16" s="2">
        <v>-2046.4</v>
      </c>
      <c r="Q16" s="2">
        <v>7641.1</v>
      </c>
      <c r="R16" s="2">
        <v>485203.3</v>
      </c>
      <c r="S16" s="2">
        <v>6591.5</v>
      </c>
      <c r="T16" s="2">
        <v>13510.5</v>
      </c>
      <c r="U16" s="2">
        <v>6919</v>
      </c>
      <c r="V16" s="2">
        <v>491794.8</v>
      </c>
      <c r="X16" s="2">
        <v>484387.7</v>
      </c>
      <c r="Y16" s="2">
        <v>370032.3</v>
      </c>
      <c r="Z16" s="2">
        <v>114333.9</v>
      </c>
      <c r="AB16" s="2">
        <v>130416.9</v>
      </c>
      <c r="AD16" s="2">
        <v>469545.5</v>
      </c>
      <c r="AE16" s="2">
        <v>267607.90000000002</v>
      </c>
      <c r="AF16" s="2">
        <v>46815.8</v>
      </c>
      <c r="AG16" s="2">
        <v>52383.6</v>
      </c>
    </row>
    <row r="17" spans="1:33">
      <c r="A17" t="s">
        <v>39</v>
      </c>
      <c r="B17" s="2">
        <v>472991.9</v>
      </c>
      <c r="C17" s="2">
        <v>268648.7</v>
      </c>
      <c r="D17" s="2">
        <v>264114.40000000002</v>
      </c>
      <c r="E17" s="2">
        <v>225683.4</v>
      </c>
      <c r="F17" s="2">
        <v>23517.3</v>
      </c>
      <c r="G17" s="2">
        <v>66469.8</v>
      </c>
      <c r="H17" s="2">
        <v>2892.3</v>
      </c>
      <c r="I17" s="2">
        <v>75755.899999999994</v>
      </c>
      <c r="J17" s="2">
        <v>39454.1</v>
      </c>
      <c r="K17">
        <v>-210.4</v>
      </c>
      <c r="L17" s="2">
        <v>-2390.1</v>
      </c>
      <c r="M17" s="2">
        <v>49192.2</v>
      </c>
      <c r="N17" s="2">
        <v>51582.3</v>
      </c>
      <c r="O17" s="2">
        <v>-1145.5999999999999</v>
      </c>
      <c r="Q17" s="2">
        <v>7968.5</v>
      </c>
      <c r="R17" s="2">
        <v>480960.4</v>
      </c>
      <c r="S17" s="2">
        <v>6712.8</v>
      </c>
      <c r="T17" s="2">
        <v>13543.1</v>
      </c>
      <c r="U17" s="2">
        <v>6830.3</v>
      </c>
      <c r="V17" s="2">
        <v>487673.2</v>
      </c>
      <c r="X17" s="2">
        <v>476840.8</v>
      </c>
      <c r="Y17" s="2">
        <v>362049.5</v>
      </c>
      <c r="Z17" s="2">
        <v>114808.7</v>
      </c>
      <c r="AB17" s="2">
        <v>128631.4</v>
      </c>
      <c r="AD17" s="2">
        <v>465020</v>
      </c>
      <c r="AE17" s="2">
        <v>258023.7</v>
      </c>
      <c r="AF17" s="2">
        <v>48783</v>
      </c>
      <c r="AG17" s="2">
        <v>51489.7</v>
      </c>
    </row>
    <row r="18" spans="1:33">
      <c r="A18" t="s">
        <v>40</v>
      </c>
      <c r="B18" s="2">
        <v>474916.4</v>
      </c>
      <c r="C18" s="2">
        <v>270881.3</v>
      </c>
      <c r="D18" s="2">
        <v>266439.59999999998</v>
      </c>
      <c r="E18" s="2">
        <v>227826.3</v>
      </c>
      <c r="F18" s="2">
        <v>21833.9</v>
      </c>
      <c r="G18" s="2">
        <v>67133</v>
      </c>
      <c r="H18" s="2">
        <v>3988.2</v>
      </c>
      <c r="I18" s="2">
        <v>75403.8</v>
      </c>
      <c r="J18" s="2">
        <v>39795.1</v>
      </c>
      <c r="K18">
        <v>-22.7</v>
      </c>
      <c r="L18" s="2">
        <v>-3016.6</v>
      </c>
      <c r="M18" s="2">
        <v>48468.1</v>
      </c>
      <c r="N18" s="2">
        <v>51484.7</v>
      </c>
      <c r="O18" s="2">
        <v>-1079.5</v>
      </c>
      <c r="Q18" s="2">
        <v>8046.3</v>
      </c>
      <c r="R18" s="2">
        <v>482962.7</v>
      </c>
      <c r="S18" s="2">
        <v>5728.3</v>
      </c>
      <c r="T18" s="2">
        <v>12642.4</v>
      </c>
      <c r="U18" s="2">
        <v>6914.1</v>
      </c>
      <c r="V18" s="2">
        <v>488691</v>
      </c>
      <c r="X18" s="2">
        <v>479479.7</v>
      </c>
      <c r="Y18" s="2">
        <v>364581.1</v>
      </c>
      <c r="Z18" s="2">
        <v>114910.9</v>
      </c>
      <c r="AB18" s="2">
        <v>128094</v>
      </c>
      <c r="AD18" s="2">
        <v>466803.6</v>
      </c>
      <c r="AE18" s="2">
        <v>260183.6</v>
      </c>
      <c r="AF18" s="2">
        <v>48063.199999999997</v>
      </c>
      <c r="AG18" s="2">
        <v>51391.5</v>
      </c>
    </row>
    <row r="19" spans="1:33">
      <c r="A19" t="s">
        <v>41</v>
      </c>
      <c r="B19" s="2">
        <v>474528.5</v>
      </c>
      <c r="C19" s="2">
        <v>270561.59999999998</v>
      </c>
      <c r="D19" s="2">
        <v>266046.90000000002</v>
      </c>
      <c r="E19" s="2">
        <v>227268.9</v>
      </c>
      <c r="F19" s="2">
        <v>20804</v>
      </c>
      <c r="G19" s="2">
        <v>68062.3</v>
      </c>
      <c r="H19" s="2">
        <v>3751.1</v>
      </c>
      <c r="I19" s="2">
        <v>75667.8</v>
      </c>
      <c r="J19" s="2">
        <v>37617.9</v>
      </c>
      <c r="K19">
        <v>58</v>
      </c>
      <c r="L19">
        <v>-926.4</v>
      </c>
      <c r="M19" s="2">
        <v>49549.8</v>
      </c>
      <c r="N19" s="2">
        <v>50476.2</v>
      </c>
      <c r="O19" s="2">
        <v>-1067.9000000000001</v>
      </c>
      <c r="Q19" s="2">
        <v>9023.2000000000007</v>
      </c>
      <c r="R19" s="2">
        <v>483551.7</v>
      </c>
      <c r="S19" s="2">
        <v>7155.5</v>
      </c>
      <c r="T19" s="2">
        <v>14522.1</v>
      </c>
      <c r="U19" s="2">
        <v>7366.5</v>
      </c>
      <c r="V19" s="2">
        <v>490707.20000000001</v>
      </c>
      <c r="X19" s="2">
        <v>477043.3</v>
      </c>
      <c r="Y19" s="2">
        <v>363994.6</v>
      </c>
      <c r="Z19" s="2">
        <v>113042</v>
      </c>
      <c r="AB19" s="2">
        <v>126051.8</v>
      </c>
      <c r="AD19" s="2">
        <v>466341.7</v>
      </c>
      <c r="AE19" s="2">
        <v>259700.8</v>
      </c>
      <c r="AF19" s="2">
        <v>49137.8</v>
      </c>
      <c r="AG19" s="2">
        <v>50380.3</v>
      </c>
    </row>
    <row r="20" spans="1:33">
      <c r="A20" t="s">
        <v>45</v>
      </c>
      <c r="B20" s="2">
        <v>465556.8</v>
      </c>
      <c r="C20" s="2">
        <v>268512.5</v>
      </c>
      <c r="D20" s="2">
        <v>263754.8</v>
      </c>
      <c r="E20" s="2">
        <v>224814.6</v>
      </c>
      <c r="F20" s="2">
        <v>20679.099999999999</v>
      </c>
      <c r="G20" s="2">
        <v>65599.100000000006</v>
      </c>
      <c r="H20" s="2">
        <v>3010.8</v>
      </c>
      <c r="I20" s="2">
        <v>75743.100000000006</v>
      </c>
      <c r="J20" s="2">
        <v>35150.400000000001</v>
      </c>
      <c r="K20">
        <v>-46.1</v>
      </c>
      <c r="L20" s="2">
        <v>-1854.8</v>
      </c>
      <c r="M20" s="2">
        <v>48124.3</v>
      </c>
      <c r="N20" s="2">
        <v>49979.1</v>
      </c>
      <c r="O20" s="2">
        <v>-1237.4000000000001</v>
      </c>
      <c r="Q20" s="2">
        <v>9708.4</v>
      </c>
      <c r="R20" s="2">
        <v>475265.2</v>
      </c>
      <c r="S20" s="2">
        <v>6364.2</v>
      </c>
      <c r="T20" s="2">
        <v>13356.8</v>
      </c>
      <c r="U20" s="2">
        <v>6992.6</v>
      </c>
      <c r="V20" s="2">
        <v>481629.4</v>
      </c>
      <c r="X20" s="2">
        <v>468940</v>
      </c>
      <c r="Y20" s="2">
        <v>358338.8</v>
      </c>
      <c r="Z20" s="2">
        <v>110587</v>
      </c>
      <c r="AB20" s="2">
        <v>121001.8</v>
      </c>
      <c r="AD20" s="2">
        <v>457322.4</v>
      </c>
      <c r="AE20" s="2">
        <v>257325</v>
      </c>
      <c r="AF20" s="2">
        <v>47722.1</v>
      </c>
      <c r="AG20" s="2">
        <v>49882.6</v>
      </c>
    </row>
    <row r="21" spans="1:33">
      <c r="A21" t="s">
        <v>39</v>
      </c>
      <c r="B21" s="2">
        <v>463092.2</v>
      </c>
      <c r="C21" s="2">
        <v>268085.90000000002</v>
      </c>
      <c r="D21" s="2">
        <v>263051.40000000002</v>
      </c>
      <c r="E21" s="2">
        <v>223949.7</v>
      </c>
      <c r="F21" s="2">
        <v>20206</v>
      </c>
      <c r="G21" s="2">
        <v>64032.9</v>
      </c>
      <c r="H21" s="2">
        <v>1539.6</v>
      </c>
      <c r="I21" s="2">
        <v>76491.199999999997</v>
      </c>
      <c r="J21" s="2">
        <v>34796.5</v>
      </c>
      <c r="K21">
        <v>58.3</v>
      </c>
      <c r="L21">
        <v>-340.3</v>
      </c>
      <c r="M21" s="2">
        <v>47306.400000000001</v>
      </c>
      <c r="N21" s="2">
        <v>47646.8</v>
      </c>
      <c r="O21" s="2">
        <v>-1777.9</v>
      </c>
      <c r="Q21" s="2">
        <v>9806.2000000000007</v>
      </c>
      <c r="R21" s="2">
        <v>472898.4</v>
      </c>
      <c r="S21" s="2">
        <v>6119.6</v>
      </c>
      <c r="T21" s="2">
        <v>13580.4</v>
      </c>
      <c r="U21" s="2">
        <v>7460.8</v>
      </c>
      <c r="V21" s="2">
        <v>479017.9</v>
      </c>
      <c r="X21" s="2">
        <v>465172.7</v>
      </c>
      <c r="Y21" s="2">
        <v>354130.3</v>
      </c>
      <c r="Z21" s="2">
        <v>111043.4</v>
      </c>
      <c r="AB21" s="2">
        <v>118579.5</v>
      </c>
      <c r="AD21" s="2">
        <v>454714.3</v>
      </c>
      <c r="AE21" s="2">
        <v>256450.5</v>
      </c>
      <c r="AF21" s="2">
        <v>46918.9</v>
      </c>
      <c r="AG21" s="2">
        <v>47557</v>
      </c>
    </row>
    <row r="22" spans="1:33">
      <c r="A22" t="s">
        <v>40</v>
      </c>
      <c r="B22" s="2">
        <v>464389.3</v>
      </c>
      <c r="C22" s="2">
        <v>271437</v>
      </c>
      <c r="D22" s="2">
        <v>266201.7</v>
      </c>
      <c r="E22" s="2">
        <v>226906.1</v>
      </c>
      <c r="F22" s="2">
        <v>19642.8</v>
      </c>
      <c r="G22" s="2">
        <v>62806.5</v>
      </c>
      <c r="H22">
        <v>89.8</v>
      </c>
      <c r="I22" s="2">
        <v>76645.399999999994</v>
      </c>
      <c r="J22" s="2">
        <v>36514.699999999997</v>
      </c>
      <c r="K22">
        <v>-188.8</v>
      </c>
      <c r="L22">
        <v>-572.70000000000005</v>
      </c>
      <c r="M22" s="2">
        <v>47354.9</v>
      </c>
      <c r="N22" s="2">
        <v>47927.5</v>
      </c>
      <c r="O22" s="2">
        <v>-1985.3</v>
      </c>
      <c r="Q22" s="2">
        <v>9678.9</v>
      </c>
      <c r="R22" s="2">
        <v>474068.2</v>
      </c>
      <c r="S22" s="2">
        <v>6757.6</v>
      </c>
      <c r="T22" s="2">
        <v>13605.8</v>
      </c>
      <c r="U22" s="2">
        <v>6848.2</v>
      </c>
      <c r="V22" s="2">
        <v>480825.8</v>
      </c>
      <c r="X22" s="2">
        <v>466700.9</v>
      </c>
      <c r="Y22" s="2">
        <v>353958.3</v>
      </c>
      <c r="Z22" s="2">
        <v>112760.2</v>
      </c>
      <c r="AB22" s="2">
        <v>118405.4</v>
      </c>
      <c r="AD22" s="2">
        <v>455982.9</v>
      </c>
      <c r="AE22" s="2">
        <v>259543.5</v>
      </c>
      <c r="AF22" s="2">
        <v>46966.5</v>
      </c>
      <c r="AG22" s="2">
        <v>47837.8</v>
      </c>
    </row>
    <row r="23" spans="1:33">
      <c r="A23" t="s">
        <v>41</v>
      </c>
      <c r="B23" s="2">
        <v>466963.5</v>
      </c>
      <c r="C23" s="2">
        <v>272242.59999999998</v>
      </c>
      <c r="D23" s="2">
        <v>266870.40000000002</v>
      </c>
      <c r="E23" s="2">
        <v>227398.9</v>
      </c>
      <c r="F23" s="2">
        <v>18944.099999999999</v>
      </c>
      <c r="G23" s="2">
        <v>58966.6</v>
      </c>
      <c r="H23" s="2">
        <v>1826.5</v>
      </c>
      <c r="I23" s="2">
        <v>77264.2</v>
      </c>
      <c r="J23" s="2">
        <v>40605.1</v>
      </c>
      <c r="K23">
        <v>-364.8</v>
      </c>
      <c r="L23">
        <v>-174.3</v>
      </c>
      <c r="M23" s="2">
        <v>46466.5</v>
      </c>
      <c r="N23" s="2">
        <v>46640.7</v>
      </c>
      <c r="O23" s="2">
        <v>-2346.5</v>
      </c>
      <c r="Q23" s="2">
        <v>10092.700000000001</v>
      </c>
      <c r="R23" s="2">
        <v>477056.2</v>
      </c>
      <c r="S23" s="2">
        <v>6666.3</v>
      </c>
      <c r="T23" s="2">
        <v>12137.3</v>
      </c>
      <c r="U23" s="2">
        <v>5471</v>
      </c>
      <c r="V23" s="2">
        <v>483722.6</v>
      </c>
      <c r="X23" s="2">
        <v>469122.1</v>
      </c>
      <c r="Y23" s="2">
        <v>351832.6</v>
      </c>
      <c r="Z23" s="2">
        <v>117354.4</v>
      </c>
      <c r="AB23" s="2">
        <v>117652</v>
      </c>
      <c r="AD23" s="2">
        <v>458553.7</v>
      </c>
      <c r="AE23" s="2">
        <v>260206.8</v>
      </c>
      <c r="AF23" s="2">
        <v>46084.9</v>
      </c>
      <c r="AG23" s="2">
        <v>46550</v>
      </c>
    </row>
    <row r="24" spans="1:33">
      <c r="A24" t="s">
        <v>46</v>
      </c>
      <c r="B24" s="2">
        <v>462978.8</v>
      </c>
      <c r="C24" s="2">
        <v>271925.59999999998</v>
      </c>
      <c r="D24" s="2">
        <v>266477.3</v>
      </c>
      <c r="E24" s="2">
        <v>226778.4</v>
      </c>
      <c r="F24" s="2">
        <v>18839.400000000001</v>
      </c>
      <c r="G24" s="2">
        <v>60654.5</v>
      </c>
      <c r="H24" s="2">
        <v>-3510.5</v>
      </c>
      <c r="I24" s="2">
        <v>78269.2</v>
      </c>
      <c r="J24" s="2">
        <v>40678.9</v>
      </c>
      <c r="K24">
        <v>-292.89999999999998</v>
      </c>
      <c r="L24" s="2">
        <v>-1240.3</v>
      </c>
      <c r="M24" s="2">
        <v>46537.1</v>
      </c>
      <c r="N24" s="2">
        <v>47777.4</v>
      </c>
      <c r="O24" s="2">
        <v>-2345.1</v>
      </c>
      <c r="Q24" s="2">
        <v>10540.5</v>
      </c>
      <c r="R24" s="2">
        <v>473519.2</v>
      </c>
      <c r="S24" s="2">
        <v>5847.1</v>
      </c>
      <c r="T24" s="2">
        <v>11516.6</v>
      </c>
      <c r="U24" s="2">
        <v>5669.5</v>
      </c>
      <c r="V24" s="2">
        <v>479366.3</v>
      </c>
      <c r="X24" s="2">
        <v>465992.4</v>
      </c>
      <c r="Y24" s="2">
        <v>347622.5</v>
      </c>
      <c r="Z24" s="2">
        <v>118461.4</v>
      </c>
      <c r="AB24" s="2">
        <v>119385.2</v>
      </c>
      <c r="AD24" s="2">
        <v>454474.3</v>
      </c>
      <c r="AE24" s="2">
        <v>259716.4</v>
      </c>
      <c r="AF24" s="2">
        <v>46153.7</v>
      </c>
      <c r="AG24" s="2">
        <v>47685</v>
      </c>
    </row>
    <row r="25" spans="1:33">
      <c r="A25" t="s">
        <v>39</v>
      </c>
      <c r="B25" s="2">
        <v>464862</v>
      </c>
      <c r="C25" s="2">
        <v>273187.20000000001</v>
      </c>
      <c r="D25" s="2">
        <v>267580.90000000002</v>
      </c>
      <c r="E25" s="2">
        <v>227625.5</v>
      </c>
      <c r="F25" s="2">
        <v>20269.5</v>
      </c>
      <c r="G25" s="2">
        <v>59787.5</v>
      </c>
      <c r="H25" s="2">
        <v>-3201.3</v>
      </c>
      <c r="I25" s="2">
        <v>79150</v>
      </c>
      <c r="J25" s="2">
        <v>39999.699999999997</v>
      </c>
      <c r="K25">
        <v>-119.8</v>
      </c>
      <c r="L25" s="2">
        <v>-1781.6</v>
      </c>
      <c r="M25" s="2">
        <v>47021.8</v>
      </c>
      <c r="N25" s="2">
        <v>48803.3</v>
      </c>
      <c r="O25" s="2">
        <v>-2429.1</v>
      </c>
      <c r="Q25" s="2">
        <v>9951.9</v>
      </c>
      <c r="R25" s="2">
        <v>474813.9</v>
      </c>
      <c r="S25" s="2">
        <v>6224.8</v>
      </c>
      <c r="T25" s="2">
        <v>11030.7</v>
      </c>
      <c r="U25" s="2">
        <v>4805.8999999999996</v>
      </c>
      <c r="V25" s="2">
        <v>481038.7</v>
      </c>
      <c r="X25" s="2">
        <v>468321.3</v>
      </c>
      <c r="Y25" s="2">
        <v>349646.3</v>
      </c>
      <c r="Z25" s="2">
        <v>118764.7</v>
      </c>
      <c r="AB25" s="2">
        <v>119159.2</v>
      </c>
      <c r="AD25" s="2">
        <v>456298.6</v>
      </c>
      <c r="AE25" s="2">
        <v>260633.7</v>
      </c>
      <c r="AF25" s="2">
        <v>46680.6</v>
      </c>
      <c r="AG25" s="2">
        <v>48734.9</v>
      </c>
    </row>
    <row r="26" spans="1:33">
      <c r="A26" t="s">
        <v>40</v>
      </c>
      <c r="B26" s="2">
        <v>463993.4</v>
      </c>
      <c r="C26" s="2">
        <v>273898.2</v>
      </c>
      <c r="D26" s="2">
        <v>268112.8</v>
      </c>
      <c r="E26" s="2">
        <v>227904.1</v>
      </c>
      <c r="F26" s="2">
        <v>20634.5</v>
      </c>
      <c r="G26" s="2">
        <v>61478.2</v>
      </c>
      <c r="H26" s="2">
        <v>-4250.8</v>
      </c>
      <c r="I26" s="2">
        <v>79793.600000000006</v>
      </c>
      <c r="J26" s="2">
        <v>35828</v>
      </c>
      <c r="K26">
        <v>-68.8</v>
      </c>
      <c r="L26" s="2">
        <v>-1348</v>
      </c>
      <c r="M26" s="2">
        <v>48987</v>
      </c>
      <c r="N26" s="2">
        <v>50335</v>
      </c>
      <c r="O26" s="2">
        <v>-1971.6</v>
      </c>
      <c r="Q26" s="2">
        <v>9178.1</v>
      </c>
      <c r="R26" s="2">
        <v>473171.5</v>
      </c>
      <c r="S26" s="2">
        <v>6123.6</v>
      </c>
      <c r="T26" s="2">
        <v>10476.4</v>
      </c>
      <c r="U26" s="2">
        <v>4352.8</v>
      </c>
      <c r="V26" s="2">
        <v>479295.1</v>
      </c>
      <c r="X26" s="2">
        <v>466664</v>
      </c>
      <c r="Y26" s="2">
        <v>351413.2</v>
      </c>
      <c r="Z26" s="2">
        <v>115302</v>
      </c>
      <c r="AB26" s="2">
        <v>117294.9</v>
      </c>
      <c r="AD26" s="2">
        <v>455435.7</v>
      </c>
      <c r="AE26" s="2">
        <v>261090.1</v>
      </c>
      <c r="AF26" s="2">
        <v>48638</v>
      </c>
      <c r="AG26" s="2">
        <v>50266.7</v>
      </c>
    </row>
    <row r="27" spans="1:33">
      <c r="A27" t="s">
        <v>41</v>
      </c>
      <c r="B27" s="2">
        <v>466522.2</v>
      </c>
      <c r="C27" s="2">
        <v>274593.09999999998</v>
      </c>
      <c r="D27" s="2">
        <v>268842.7</v>
      </c>
      <c r="E27" s="2">
        <v>228387.9</v>
      </c>
      <c r="F27" s="2">
        <v>19604.8</v>
      </c>
      <c r="G27" s="2">
        <v>61137.3</v>
      </c>
      <c r="H27" s="2">
        <v>-3709.9</v>
      </c>
      <c r="I27" s="2">
        <v>80167.600000000006</v>
      </c>
      <c r="J27" s="2">
        <v>38246.199999999997</v>
      </c>
      <c r="K27">
        <v>-288</v>
      </c>
      <c r="L27" s="2">
        <v>-1490.1</v>
      </c>
      <c r="M27" s="2">
        <v>49979.7</v>
      </c>
      <c r="N27" s="2">
        <v>51469.8</v>
      </c>
      <c r="O27" s="2">
        <v>-1738.8</v>
      </c>
      <c r="Q27" s="2">
        <v>9522.5</v>
      </c>
      <c r="R27" s="2">
        <v>476044.7</v>
      </c>
      <c r="S27" s="2">
        <v>5793.7</v>
      </c>
      <c r="T27" s="2">
        <v>10048.4</v>
      </c>
      <c r="U27" s="2">
        <v>4254.7</v>
      </c>
      <c r="V27" s="2">
        <v>481838.5</v>
      </c>
      <c r="X27" s="2">
        <v>469188</v>
      </c>
      <c r="Y27" s="2">
        <v>351327.6</v>
      </c>
      <c r="Z27" s="2">
        <v>117937.3</v>
      </c>
      <c r="AB27" s="2">
        <v>118284.9</v>
      </c>
      <c r="AD27" s="2">
        <v>457872.4</v>
      </c>
      <c r="AE27" s="2">
        <v>261771.8</v>
      </c>
      <c r="AF27" s="2">
        <v>49628.9</v>
      </c>
      <c r="AG27" s="2">
        <v>51402.8</v>
      </c>
    </row>
    <row r="28" spans="1:33">
      <c r="A28" t="s">
        <v>47</v>
      </c>
      <c r="B28" s="2">
        <v>474197</v>
      </c>
      <c r="C28" s="2">
        <v>275177.59999999998</v>
      </c>
      <c r="D28" s="2">
        <v>269687.8</v>
      </c>
      <c r="E28" s="2">
        <v>228982</v>
      </c>
      <c r="F28" s="2">
        <v>19837.599999999999</v>
      </c>
      <c r="G28" s="2">
        <v>64860.1</v>
      </c>
      <c r="H28" s="2">
        <v>-1587</v>
      </c>
      <c r="I28" s="2">
        <v>81180.5</v>
      </c>
      <c r="J28" s="2">
        <v>35563.300000000003</v>
      </c>
      <c r="K28">
        <v>121.4</v>
      </c>
      <c r="L28">
        <v>622</v>
      </c>
      <c r="M28" s="2">
        <v>52611.4</v>
      </c>
      <c r="N28" s="2">
        <v>51989.4</v>
      </c>
      <c r="O28" s="2">
        <v>-1578.5</v>
      </c>
      <c r="Q28" s="2">
        <v>8362.7999999999993</v>
      </c>
      <c r="R28" s="2">
        <v>482559.7</v>
      </c>
      <c r="S28" s="2">
        <v>5752</v>
      </c>
      <c r="T28" s="2">
        <v>10573.5</v>
      </c>
      <c r="U28" s="2">
        <v>4821.5</v>
      </c>
      <c r="V28" s="2">
        <v>488311.7</v>
      </c>
      <c r="X28" s="2">
        <v>474822.3</v>
      </c>
      <c r="Y28" s="2">
        <v>358267.9</v>
      </c>
      <c r="Z28" s="2">
        <v>116573.1</v>
      </c>
      <c r="AB28" s="2">
        <v>119825.2</v>
      </c>
      <c r="AD28" s="2">
        <v>465392.5</v>
      </c>
      <c r="AE28" s="2">
        <v>262525.90000000002</v>
      </c>
      <c r="AF28" s="2">
        <v>52255.6</v>
      </c>
      <c r="AG28" s="2">
        <v>51925.1</v>
      </c>
    </row>
    <row r="29" spans="1:33">
      <c r="A29" t="s">
        <v>39</v>
      </c>
      <c r="B29" s="2">
        <v>475106.3</v>
      </c>
      <c r="C29" s="2">
        <v>273991.3</v>
      </c>
      <c r="D29" s="2">
        <v>268855.40000000002</v>
      </c>
      <c r="E29" s="2">
        <v>227902.7</v>
      </c>
      <c r="F29" s="2">
        <v>20251.2</v>
      </c>
      <c r="G29" s="2">
        <v>62245.3</v>
      </c>
      <c r="H29" s="2">
        <v>1144.5999999999999</v>
      </c>
      <c r="I29" s="2">
        <v>82757.100000000006</v>
      </c>
      <c r="J29" s="2">
        <v>35952.400000000001</v>
      </c>
      <c r="K29">
        <v>-10.7</v>
      </c>
      <c r="L29">
        <v>20.6</v>
      </c>
      <c r="M29" s="2">
        <v>54244.1</v>
      </c>
      <c r="N29" s="2">
        <v>54223.6</v>
      </c>
      <c r="O29" s="2">
        <v>-1245.4000000000001</v>
      </c>
      <c r="Q29" s="2">
        <v>8795.9</v>
      </c>
      <c r="R29" s="2">
        <v>483902.2</v>
      </c>
      <c r="S29" s="2">
        <v>6045.9</v>
      </c>
      <c r="T29" s="2">
        <v>10543</v>
      </c>
      <c r="U29" s="2">
        <v>4497.1000000000004</v>
      </c>
      <c r="V29" s="2">
        <v>489948.1</v>
      </c>
      <c r="X29" s="2">
        <v>475953.1</v>
      </c>
      <c r="Y29" s="2">
        <v>357550.9</v>
      </c>
      <c r="Z29" s="2">
        <v>118453.8</v>
      </c>
      <c r="AB29" s="2">
        <v>117860.4</v>
      </c>
      <c r="AD29" s="2">
        <v>466251</v>
      </c>
      <c r="AE29" s="2">
        <v>261684.5</v>
      </c>
      <c r="AF29" s="2">
        <v>53924.9</v>
      </c>
      <c r="AG29" s="2">
        <v>54180.5</v>
      </c>
    </row>
    <row r="30" spans="1:33">
      <c r="A30" t="s">
        <v>40</v>
      </c>
      <c r="B30" s="2">
        <v>473643.6</v>
      </c>
      <c r="C30" s="2">
        <v>273121.3</v>
      </c>
      <c r="D30" s="2">
        <v>268239.09999999998</v>
      </c>
      <c r="E30" s="2">
        <v>227033.4</v>
      </c>
      <c r="F30" s="2">
        <v>19743.8</v>
      </c>
      <c r="G30" s="2">
        <v>64598.1</v>
      </c>
      <c r="H30" s="2">
        <v>-1048.2</v>
      </c>
      <c r="I30" s="2">
        <v>83534.3</v>
      </c>
      <c r="J30" s="2">
        <v>35078.5</v>
      </c>
      <c r="K30">
        <v>-56.2</v>
      </c>
      <c r="L30">
        <v>-462</v>
      </c>
      <c r="M30" s="2">
        <v>55152.1</v>
      </c>
      <c r="N30" s="2">
        <v>55614</v>
      </c>
      <c r="O30">
        <v>-866</v>
      </c>
      <c r="Q30" s="2">
        <v>8300.7999999999993</v>
      </c>
      <c r="R30" s="2">
        <v>481944.4</v>
      </c>
      <c r="S30" s="2">
        <v>6130.7</v>
      </c>
      <c r="T30" s="2">
        <v>11002.4</v>
      </c>
      <c r="U30" s="2">
        <v>4871.7</v>
      </c>
      <c r="V30" s="2">
        <v>488075.1</v>
      </c>
      <c r="X30" s="2">
        <v>474695.4</v>
      </c>
      <c r="Y30" s="2">
        <v>356411.5</v>
      </c>
      <c r="Z30" s="2">
        <v>118339.6</v>
      </c>
      <c r="AB30" s="2">
        <v>118999.6</v>
      </c>
      <c r="AD30" s="2">
        <v>464703.6</v>
      </c>
      <c r="AE30" s="2">
        <v>261225.8</v>
      </c>
      <c r="AF30" s="2">
        <v>54832.2</v>
      </c>
      <c r="AG30" s="2">
        <v>55574.400000000001</v>
      </c>
    </row>
    <row r="31" spans="1:33">
      <c r="A31" t="s">
        <v>41</v>
      </c>
      <c r="B31" s="2">
        <v>477101</v>
      </c>
      <c r="C31" s="2">
        <v>275202.90000000002</v>
      </c>
      <c r="D31" s="2">
        <v>270349.59999999998</v>
      </c>
      <c r="E31" s="2">
        <v>228878.3</v>
      </c>
      <c r="F31" s="2">
        <v>20246.900000000001</v>
      </c>
      <c r="G31" s="2">
        <v>66885.600000000006</v>
      </c>
      <c r="H31">
        <v>-212.3</v>
      </c>
      <c r="I31" s="2">
        <v>84408.9</v>
      </c>
      <c r="J31" s="2">
        <v>33934.199999999997</v>
      </c>
      <c r="K31">
        <v>5</v>
      </c>
      <c r="L31" s="2">
        <v>-2924.5</v>
      </c>
      <c r="M31" s="2">
        <v>54805.5</v>
      </c>
      <c r="N31" s="2">
        <v>57730</v>
      </c>
      <c r="O31">
        <v>-445.6</v>
      </c>
      <c r="Q31" s="2">
        <v>8699.4</v>
      </c>
      <c r="R31" s="2">
        <v>485800.4</v>
      </c>
      <c r="S31" s="2">
        <v>6883.3</v>
      </c>
      <c r="T31" s="2">
        <v>12191.6</v>
      </c>
      <c r="U31" s="2">
        <v>5308.2</v>
      </c>
      <c r="V31" s="2">
        <v>492683.7</v>
      </c>
      <c r="X31" s="2">
        <v>480328.7</v>
      </c>
      <c r="Y31" s="2">
        <v>362229.3</v>
      </c>
      <c r="Z31" s="2">
        <v>118122.7</v>
      </c>
      <c r="AB31" s="2">
        <v>120756.2</v>
      </c>
      <c r="AD31" s="2">
        <v>467946.9</v>
      </c>
      <c r="AE31" s="2">
        <v>263542.7</v>
      </c>
      <c r="AF31" s="2">
        <v>54487.8</v>
      </c>
      <c r="AG31" s="2">
        <v>57694.3</v>
      </c>
    </row>
    <row r="32" spans="1:33">
      <c r="A32" t="s">
        <v>48</v>
      </c>
      <c r="B32" s="2">
        <v>480178.8</v>
      </c>
      <c r="C32" s="2">
        <v>277683</v>
      </c>
      <c r="D32" s="2">
        <v>272647</v>
      </c>
      <c r="E32" s="2">
        <v>230924.4</v>
      </c>
      <c r="F32" s="2">
        <v>20092</v>
      </c>
      <c r="G32" s="2">
        <v>65872.7</v>
      </c>
      <c r="H32" s="2">
        <v>1697.6</v>
      </c>
      <c r="I32" s="2">
        <v>84929.9</v>
      </c>
      <c r="J32" s="2">
        <v>35441.699999999997</v>
      </c>
      <c r="K32">
        <v>-58.2</v>
      </c>
      <c r="L32" s="2">
        <v>-4962.6000000000004</v>
      </c>
      <c r="M32" s="2">
        <v>52746.7</v>
      </c>
      <c r="N32" s="2">
        <v>57709.2</v>
      </c>
      <c r="O32">
        <v>-517.20000000000005</v>
      </c>
      <c r="Q32" s="2">
        <v>8838.5</v>
      </c>
      <c r="R32" s="2">
        <v>489017.4</v>
      </c>
      <c r="S32" s="2">
        <v>7479</v>
      </c>
      <c r="T32" s="2">
        <v>12824.9</v>
      </c>
      <c r="U32" s="2">
        <v>5345.9</v>
      </c>
      <c r="V32" s="2">
        <v>496496.3</v>
      </c>
      <c r="X32" s="2">
        <v>485453.9</v>
      </c>
      <c r="Y32" s="2">
        <v>365406</v>
      </c>
      <c r="Z32" s="2">
        <v>120086.6</v>
      </c>
      <c r="AB32" s="2">
        <v>120995.8</v>
      </c>
      <c r="AD32" s="2">
        <v>470831.4</v>
      </c>
      <c r="AE32" s="2">
        <v>266015.09999999998</v>
      </c>
      <c r="AF32" s="2">
        <v>52433.3</v>
      </c>
      <c r="AG32" s="2">
        <v>57676.1</v>
      </c>
    </row>
    <row r="33" spans="1:33">
      <c r="A33" t="s">
        <v>39</v>
      </c>
      <c r="B33" s="2">
        <v>479308.9</v>
      </c>
      <c r="C33" s="2">
        <v>279569.09999999998</v>
      </c>
      <c r="D33" s="2">
        <v>274306.3</v>
      </c>
      <c r="E33" s="2">
        <v>232347.3</v>
      </c>
      <c r="F33" s="2">
        <v>18728.2</v>
      </c>
      <c r="G33" s="2">
        <v>65376.6</v>
      </c>
      <c r="H33" s="2">
        <v>1990.8</v>
      </c>
      <c r="I33" s="2">
        <v>86376.7</v>
      </c>
      <c r="J33" s="2">
        <v>33495.1</v>
      </c>
      <c r="K33">
        <v>-278.8</v>
      </c>
      <c r="L33" s="2">
        <v>-5340.7</v>
      </c>
      <c r="M33" s="2">
        <v>50830.3</v>
      </c>
      <c r="N33" s="2">
        <v>56171</v>
      </c>
      <c r="O33">
        <v>-608.20000000000005</v>
      </c>
      <c r="Q33" s="2">
        <v>7822.5</v>
      </c>
      <c r="R33" s="2">
        <v>487131.3</v>
      </c>
      <c r="S33" s="2">
        <v>7642.1</v>
      </c>
      <c r="T33" s="2">
        <v>13207.3</v>
      </c>
      <c r="U33" s="2">
        <v>5565.2</v>
      </c>
      <c r="V33" s="2">
        <v>494773.4</v>
      </c>
      <c r="X33" s="2">
        <v>485159.5</v>
      </c>
      <c r="Y33" s="2">
        <v>365746.4</v>
      </c>
      <c r="Z33" s="2">
        <v>119440.8</v>
      </c>
      <c r="AB33" s="2">
        <v>117334.1</v>
      </c>
      <c r="AD33" s="2">
        <v>469790.7</v>
      </c>
      <c r="AE33" s="2">
        <v>267844.09999999998</v>
      </c>
      <c r="AF33" s="2">
        <v>50510.2</v>
      </c>
      <c r="AG33" s="2">
        <v>56104.7</v>
      </c>
    </row>
    <row r="34" spans="1:33">
      <c r="A34" t="s">
        <v>40</v>
      </c>
      <c r="B34" s="2">
        <v>473929.1</v>
      </c>
      <c r="C34" s="2">
        <v>278443.8</v>
      </c>
      <c r="D34" s="2">
        <v>273045.8</v>
      </c>
      <c r="E34" s="2">
        <v>230851.3</v>
      </c>
      <c r="F34" s="2">
        <v>18623.099999999999</v>
      </c>
      <c r="G34" s="2">
        <v>64847.6</v>
      </c>
      <c r="H34" s="2">
        <v>-1790.3</v>
      </c>
      <c r="I34" s="2">
        <v>86651.8</v>
      </c>
      <c r="J34" s="2">
        <v>33336.1</v>
      </c>
      <c r="K34">
        <v>-293.5</v>
      </c>
      <c r="L34" s="2">
        <v>-5067.3</v>
      </c>
      <c r="M34" s="2">
        <v>49646.1</v>
      </c>
      <c r="N34" s="2">
        <v>54713.3</v>
      </c>
      <c r="O34">
        <v>-822.4</v>
      </c>
      <c r="Q34" s="2">
        <v>7691.6</v>
      </c>
      <c r="R34" s="2">
        <v>481620.7</v>
      </c>
      <c r="S34" s="2">
        <v>8080.8</v>
      </c>
      <c r="T34" s="2">
        <v>13238</v>
      </c>
      <c r="U34" s="2">
        <v>5157.2</v>
      </c>
      <c r="V34" s="2">
        <v>489701.5</v>
      </c>
      <c r="X34" s="2">
        <v>479626.8</v>
      </c>
      <c r="Y34" s="2">
        <v>360132.8</v>
      </c>
      <c r="Z34" s="2">
        <v>119548.9</v>
      </c>
      <c r="AB34" s="2">
        <v>116534.5</v>
      </c>
      <c r="AD34" s="2">
        <v>464276.6</v>
      </c>
      <c r="AE34" s="2">
        <v>266683.40000000002</v>
      </c>
      <c r="AF34" s="2">
        <v>49327.7</v>
      </c>
      <c r="AG34" s="2">
        <v>54644.2</v>
      </c>
    </row>
    <row r="35" spans="1:33">
      <c r="A35" t="s">
        <v>41</v>
      </c>
      <c r="B35" s="2">
        <v>473374.9</v>
      </c>
      <c r="C35" s="2">
        <v>279804.3</v>
      </c>
      <c r="D35" s="2">
        <v>274379.59999999998</v>
      </c>
      <c r="E35" s="2">
        <v>231950.4</v>
      </c>
      <c r="F35" s="2">
        <v>18684.8</v>
      </c>
      <c r="G35" s="2">
        <v>61177.3</v>
      </c>
      <c r="H35">
        <v>-790.9</v>
      </c>
      <c r="I35" s="2">
        <v>87759</v>
      </c>
      <c r="J35" s="2">
        <v>32478.7</v>
      </c>
      <c r="K35">
        <v>10.199999999999999</v>
      </c>
      <c r="L35" s="2">
        <v>-4441.3</v>
      </c>
      <c r="M35" s="2">
        <v>48640</v>
      </c>
      <c r="N35" s="2">
        <v>53081.3</v>
      </c>
      <c r="O35" s="2">
        <v>-1307.3</v>
      </c>
      <c r="Q35" s="2">
        <v>8990.9</v>
      </c>
      <c r="R35" s="2">
        <v>482365.8</v>
      </c>
      <c r="S35" s="2">
        <v>9260.4</v>
      </c>
      <c r="T35" s="2">
        <v>13950.2</v>
      </c>
      <c r="U35" s="2">
        <v>4689.8999999999996</v>
      </c>
      <c r="V35" s="2">
        <v>491626.2</v>
      </c>
      <c r="X35" s="2">
        <v>478684.3</v>
      </c>
      <c r="Y35" s="2">
        <v>358716.2</v>
      </c>
      <c r="Z35" s="2">
        <v>120034.7</v>
      </c>
      <c r="AB35" s="2">
        <v>111974.7</v>
      </c>
      <c r="AD35" s="2">
        <v>463562.4</v>
      </c>
      <c r="AE35" s="2">
        <v>268015.3</v>
      </c>
      <c r="AF35" s="2">
        <v>48322.5</v>
      </c>
      <c r="AG35" s="2">
        <v>53007.6</v>
      </c>
    </row>
    <row r="36" spans="1:33">
      <c r="A36" t="s">
        <v>49</v>
      </c>
      <c r="B36" s="2">
        <v>472355.7</v>
      </c>
      <c r="C36" s="2">
        <v>279800.3</v>
      </c>
      <c r="D36" s="2">
        <v>274460.79999999999</v>
      </c>
      <c r="E36" s="2">
        <v>231792.9</v>
      </c>
      <c r="F36" s="2">
        <v>18448.099999999999</v>
      </c>
      <c r="G36" s="2">
        <v>60551.5</v>
      </c>
      <c r="H36" s="2">
        <v>-3281.9</v>
      </c>
      <c r="I36" s="2">
        <v>87948.4</v>
      </c>
      <c r="J36" s="2">
        <v>32578.1</v>
      </c>
      <c r="K36">
        <v>-147.6</v>
      </c>
      <c r="L36" s="2">
        <v>-2394.9</v>
      </c>
      <c r="M36" s="2">
        <v>51096.7</v>
      </c>
      <c r="N36" s="2">
        <v>53491.7</v>
      </c>
      <c r="O36" s="2">
        <v>-1146.2</v>
      </c>
      <c r="Q36" s="2">
        <v>8926.2000000000007</v>
      </c>
      <c r="R36" s="2">
        <v>481282</v>
      </c>
      <c r="S36" s="2">
        <v>8380.9</v>
      </c>
      <c r="T36" s="2">
        <v>12812.5</v>
      </c>
      <c r="U36" s="2">
        <v>4431.6000000000004</v>
      </c>
      <c r="V36" s="2">
        <v>489662.9</v>
      </c>
      <c r="X36" s="2">
        <v>475525.2</v>
      </c>
      <c r="Y36" s="2">
        <v>355385</v>
      </c>
      <c r="Z36" s="2">
        <v>120216.1</v>
      </c>
      <c r="AB36" s="2">
        <v>111204.6</v>
      </c>
      <c r="AD36" s="2">
        <v>462386.6</v>
      </c>
      <c r="AE36" s="2">
        <v>268083.3</v>
      </c>
      <c r="AF36" s="2">
        <v>50772.9</v>
      </c>
      <c r="AG36" s="2">
        <v>53416.2</v>
      </c>
    </row>
    <row r="37" spans="1:33">
      <c r="A37" t="s">
        <v>39</v>
      </c>
      <c r="B37" s="2">
        <v>477346.6</v>
      </c>
      <c r="C37" s="2">
        <v>281835.90000000002</v>
      </c>
      <c r="D37" s="2">
        <v>276647.59999999998</v>
      </c>
      <c r="E37" s="2">
        <v>233750.3</v>
      </c>
      <c r="F37" s="2">
        <v>18557.099999999999</v>
      </c>
      <c r="G37" s="2">
        <v>59959.4</v>
      </c>
      <c r="H37" s="2">
        <v>-2363.4</v>
      </c>
      <c r="I37" s="2">
        <v>88580.5</v>
      </c>
      <c r="J37" s="2">
        <v>32172.6</v>
      </c>
      <c r="K37">
        <v>-50.4</v>
      </c>
      <c r="L37">
        <v>-301.7</v>
      </c>
      <c r="M37" s="2">
        <v>54558.6</v>
      </c>
      <c r="N37" s="2">
        <v>54860.2</v>
      </c>
      <c r="O37" s="2">
        <v>-1043.4000000000001</v>
      </c>
      <c r="Q37" s="2">
        <v>8054.1</v>
      </c>
      <c r="R37" s="2">
        <v>485400.7</v>
      </c>
      <c r="S37" s="2">
        <v>8116</v>
      </c>
      <c r="T37" s="2">
        <v>12645</v>
      </c>
      <c r="U37" s="2">
        <v>4529.1000000000004</v>
      </c>
      <c r="V37" s="2">
        <v>493516.6</v>
      </c>
      <c r="X37" s="2">
        <v>478299.1</v>
      </c>
      <c r="Y37" s="2">
        <v>357836.9</v>
      </c>
      <c r="Z37" s="2">
        <v>120531.6</v>
      </c>
      <c r="AB37" s="2">
        <v>110312.4</v>
      </c>
      <c r="AD37" s="2">
        <v>467189.6</v>
      </c>
      <c r="AE37" s="2">
        <v>270307</v>
      </c>
      <c r="AF37" s="2">
        <v>54209.4</v>
      </c>
      <c r="AG37" s="2">
        <v>55019.7</v>
      </c>
    </row>
    <row r="38" spans="1:33">
      <c r="A38" t="s">
        <v>40</v>
      </c>
      <c r="B38" s="2">
        <v>480320.4</v>
      </c>
      <c r="C38" s="2">
        <v>283687.2</v>
      </c>
      <c r="D38" s="2">
        <v>278600.5</v>
      </c>
      <c r="E38" s="2">
        <v>235488.5</v>
      </c>
      <c r="F38" s="2">
        <v>18405</v>
      </c>
      <c r="G38" s="2">
        <v>61559.5</v>
      </c>
      <c r="H38" s="2">
        <v>-2077.6999999999998</v>
      </c>
      <c r="I38" s="2">
        <v>89152.7</v>
      </c>
      <c r="J38" s="2">
        <v>31916.6</v>
      </c>
      <c r="K38">
        <v>-53.3</v>
      </c>
      <c r="L38" s="2">
        <v>-1500.5</v>
      </c>
      <c r="M38" s="2">
        <v>55031.5</v>
      </c>
      <c r="N38" s="2">
        <v>56531.9</v>
      </c>
      <c r="O38">
        <v>-769.1</v>
      </c>
      <c r="Q38" s="2">
        <v>7811</v>
      </c>
      <c r="R38" s="2">
        <v>488131.5</v>
      </c>
      <c r="S38" s="2">
        <v>7761.4</v>
      </c>
      <c r="T38" s="2">
        <v>12513.3</v>
      </c>
      <c r="U38" s="2">
        <v>4751.8999999999996</v>
      </c>
      <c r="V38" s="2">
        <v>495892.9</v>
      </c>
      <c r="X38" s="2">
        <v>482284.9</v>
      </c>
      <c r="Y38" s="2">
        <v>361486.6</v>
      </c>
      <c r="Z38" s="2">
        <v>120859.2</v>
      </c>
      <c r="AB38" s="2">
        <v>111572.2</v>
      </c>
      <c r="AD38" s="2">
        <v>470162.4</v>
      </c>
      <c r="AE38" s="2">
        <v>272253.09999999998</v>
      </c>
      <c r="AF38" s="2">
        <v>54680.9</v>
      </c>
      <c r="AG38" s="2">
        <v>56693.599999999999</v>
      </c>
    </row>
    <row r="39" spans="1:33">
      <c r="A39" t="s">
        <v>41</v>
      </c>
      <c r="B39" s="2">
        <v>482169.4</v>
      </c>
      <c r="C39" s="2">
        <v>283009.5</v>
      </c>
      <c r="D39" s="2">
        <v>277887.90000000002</v>
      </c>
      <c r="E39" s="2">
        <v>234555</v>
      </c>
      <c r="F39" s="2">
        <v>18058.7</v>
      </c>
      <c r="G39" s="2">
        <v>62198</v>
      </c>
      <c r="H39">
        <v>-37.1</v>
      </c>
      <c r="I39" s="2">
        <v>89033.1</v>
      </c>
      <c r="J39" s="2">
        <v>31266.799999999999</v>
      </c>
      <c r="K39">
        <v>-201.1</v>
      </c>
      <c r="L39">
        <v>-598</v>
      </c>
      <c r="M39" s="2">
        <v>56834.9</v>
      </c>
      <c r="N39" s="2">
        <v>57433</v>
      </c>
      <c r="O39">
        <v>-560.4</v>
      </c>
      <c r="Q39" s="2">
        <v>7923.4</v>
      </c>
      <c r="R39" s="2">
        <v>490092.79999999999</v>
      </c>
      <c r="S39" s="2">
        <v>7005.2</v>
      </c>
      <c r="T39" s="2">
        <v>11661.2</v>
      </c>
      <c r="U39" s="2">
        <v>4656</v>
      </c>
      <c r="V39" s="2">
        <v>497098.1</v>
      </c>
      <c r="X39" s="2">
        <v>483128.1</v>
      </c>
      <c r="Y39" s="2">
        <v>363177.4</v>
      </c>
      <c r="Z39" s="2">
        <v>119999.1</v>
      </c>
      <c r="AB39" s="2">
        <v>111276.9</v>
      </c>
      <c r="AD39" s="2">
        <v>471944.6</v>
      </c>
      <c r="AE39" s="2">
        <v>271479.3</v>
      </c>
      <c r="AF39" s="2">
        <v>56481.7</v>
      </c>
      <c r="AG39" s="2">
        <v>57594.2</v>
      </c>
    </row>
    <row r="40" spans="1:33">
      <c r="A40" t="s">
        <v>50</v>
      </c>
      <c r="B40" s="2">
        <v>479459.9</v>
      </c>
      <c r="C40" s="2">
        <v>281810.5</v>
      </c>
      <c r="D40" s="2">
        <v>276518.8</v>
      </c>
      <c r="E40" s="2">
        <v>232956.4</v>
      </c>
      <c r="F40" s="2">
        <v>17890.099999999999</v>
      </c>
      <c r="G40" s="2">
        <v>62299.9</v>
      </c>
      <c r="H40">
        <v>-938.8</v>
      </c>
      <c r="I40" s="2">
        <v>89294.6</v>
      </c>
      <c r="J40" s="2">
        <v>29969.4</v>
      </c>
      <c r="K40">
        <v>-106.4</v>
      </c>
      <c r="L40">
        <v>-333.4</v>
      </c>
      <c r="M40" s="2">
        <v>57565.3</v>
      </c>
      <c r="N40" s="2">
        <v>57898.7</v>
      </c>
      <c r="O40">
        <v>-426.1</v>
      </c>
      <c r="Q40" s="2">
        <v>6349.7</v>
      </c>
      <c r="R40" s="2">
        <v>485809.6</v>
      </c>
      <c r="S40" s="2">
        <v>7680.3</v>
      </c>
      <c r="T40" s="2">
        <v>12026.7</v>
      </c>
      <c r="U40" s="2">
        <v>4346.3999999999996</v>
      </c>
      <c r="V40" s="2">
        <v>493490</v>
      </c>
      <c r="X40" s="2">
        <v>480041.8</v>
      </c>
      <c r="Y40" s="2">
        <v>361017.8</v>
      </c>
      <c r="Z40" s="2">
        <v>119074.9</v>
      </c>
      <c r="AB40" s="2">
        <v>109968</v>
      </c>
      <c r="AD40" s="2">
        <v>469139.8</v>
      </c>
      <c r="AE40" s="2">
        <v>270070.90000000002</v>
      </c>
      <c r="AF40" s="2">
        <v>57211.3</v>
      </c>
      <c r="AG40" s="2">
        <v>58057.599999999999</v>
      </c>
    </row>
    <row r="41" spans="1:33">
      <c r="A41" t="s">
        <v>39</v>
      </c>
      <c r="B41" s="2">
        <v>485574</v>
      </c>
      <c r="C41" s="2">
        <v>283333.09999999998</v>
      </c>
      <c r="D41" s="2">
        <v>277834.5</v>
      </c>
      <c r="E41" s="2">
        <v>234044.79999999999</v>
      </c>
      <c r="F41" s="2">
        <v>18034.599999999999</v>
      </c>
      <c r="G41" s="2">
        <v>64163.4</v>
      </c>
      <c r="H41">
        <v>-819.1</v>
      </c>
      <c r="I41" s="2">
        <v>90405.5</v>
      </c>
      <c r="J41" s="2">
        <v>29897.1</v>
      </c>
      <c r="K41">
        <v>46.1</v>
      </c>
      <c r="L41" s="2">
        <v>1238.4000000000001</v>
      </c>
      <c r="M41" s="2">
        <v>57765.4</v>
      </c>
      <c r="N41" s="2">
        <v>56527.1</v>
      </c>
      <c r="O41">
        <v>-725</v>
      </c>
      <c r="Q41" s="2">
        <v>7519.8</v>
      </c>
      <c r="R41" s="2">
        <v>493093.8</v>
      </c>
      <c r="S41" s="2">
        <v>7950.7</v>
      </c>
      <c r="T41" s="2">
        <v>11993.4</v>
      </c>
      <c r="U41" s="2">
        <v>4042.7</v>
      </c>
      <c r="V41" s="2">
        <v>501044.5</v>
      </c>
      <c r="X41" s="2">
        <v>484877</v>
      </c>
      <c r="Y41" s="2">
        <v>364693.3</v>
      </c>
      <c r="Z41" s="2">
        <v>120237.3</v>
      </c>
      <c r="AB41" s="2">
        <v>111944.3</v>
      </c>
      <c r="AD41" s="2">
        <v>475483</v>
      </c>
      <c r="AE41" s="2">
        <v>271373.3</v>
      </c>
      <c r="AF41" s="2">
        <v>57433.5</v>
      </c>
      <c r="AG41" s="2">
        <v>56386.9</v>
      </c>
    </row>
    <row r="42" spans="1:33">
      <c r="A42" t="s">
        <v>40</v>
      </c>
      <c r="B42" s="2">
        <v>487507.1</v>
      </c>
      <c r="C42" s="2">
        <v>282989</v>
      </c>
      <c r="D42" s="2">
        <v>277344.2</v>
      </c>
      <c r="E42" s="2">
        <v>233287.8</v>
      </c>
      <c r="F42" s="2">
        <v>18495.400000000001</v>
      </c>
      <c r="G42" s="2">
        <v>63473.8</v>
      </c>
      <c r="H42" s="2">
        <v>1319.7</v>
      </c>
      <c r="I42" s="2">
        <v>90676.5</v>
      </c>
      <c r="J42" s="2">
        <v>29067.7</v>
      </c>
      <c r="K42">
        <v>-144.19999999999999</v>
      </c>
      <c r="L42" s="2">
        <v>2205.8000000000002</v>
      </c>
      <c r="M42" s="2">
        <v>59931.6</v>
      </c>
      <c r="N42" s="2">
        <v>57725.8</v>
      </c>
      <c r="O42">
        <v>-576.5</v>
      </c>
      <c r="Q42" s="2">
        <v>7192.9</v>
      </c>
      <c r="R42" s="2">
        <v>494699.9</v>
      </c>
      <c r="S42" s="2">
        <v>9235.4</v>
      </c>
      <c r="T42" s="2">
        <v>13293</v>
      </c>
      <c r="U42" s="2">
        <v>4057.7</v>
      </c>
      <c r="V42" s="2">
        <v>503935.3</v>
      </c>
      <c r="X42" s="2">
        <v>485712.2</v>
      </c>
      <c r="Y42" s="2">
        <v>366197.9</v>
      </c>
      <c r="Z42" s="2">
        <v>119561.9</v>
      </c>
      <c r="AB42" s="2">
        <v>110872.7</v>
      </c>
      <c r="AD42" s="2">
        <v>477502</v>
      </c>
      <c r="AE42" s="2">
        <v>270940.59999999998</v>
      </c>
      <c r="AF42" s="2">
        <v>59599.199999999997</v>
      </c>
      <c r="AG42" s="2">
        <v>57595.5</v>
      </c>
    </row>
    <row r="43" spans="1:33">
      <c r="A43" t="s">
        <v>41</v>
      </c>
      <c r="B43" s="2">
        <v>492597.8</v>
      </c>
      <c r="C43" s="2">
        <v>286136.7</v>
      </c>
      <c r="D43" s="2">
        <v>280434</v>
      </c>
      <c r="E43" s="2">
        <v>236201.4</v>
      </c>
      <c r="F43" s="2">
        <v>18045</v>
      </c>
      <c r="G43" s="2">
        <v>66818.3</v>
      </c>
      <c r="H43">
        <v>-500.1</v>
      </c>
      <c r="I43" s="2">
        <v>91018.6</v>
      </c>
      <c r="J43" s="2">
        <v>28086</v>
      </c>
      <c r="K43">
        <v>-490.5</v>
      </c>
      <c r="L43" s="2">
        <v>3738.8</v>
      </c>
      <c r="M43" s="2">
        <v>62812.2</v>
      </c>
      <c r="N43" s="2">
        <v>59073.4</v>
      </c>
      <c r="O43">
        <v>-255</v>
      </c>
      <c r="Q43" s="2">
        <v>7197.4</v>
      </c>
      <c r="R43" s="2">
        <v>499795.20000000001</v>
      </c>
      <c r="S43" s="2">
        <v>7800.5</v>
      </c>
      <c r="T43" s="2">
        <v>11760</v>
      </c>
      <c r="U43" s="2">
        <v>3959.6</v>
      </c>
      <c r="V43" s="2">
        <v>507595.6</v>
      </c>
      <c r="X43" s="2">
        <v>489174.4</v>
      </c>
      <c r="Y43" s="2">
        <v>370515</v>
      </c>
      <c r="Z43" s="2">
        <v>118692.9</v>
      </c>
      <c r="AB43" s="2">
        <v>112914.6</v>
      </c>
      <c r="AD43" s="2">
        <v>482625.1</v>
      </c>
      <c r="AE43" s="2">
        <v>274057.8</v>
      </c>
      <c r="AF43" s="2">
        <v>62479</v>
      </c>
      <c r="AG43" s="2">
        <v>58960</v>
      </c>
    </row>
    <row r="44" spans="1:33">
      <c r="A44" t="s">
        <v>51</v>
      </c>
      <c r="B44" s="2">
        <v>497217.9</v>
      </c>
      <c r="C44" s="2">
        <v>287260.2</v>
      </c>
      <c r="D44" s="2">
        <v>281595.3</v>
      </c>
      <c r="E44" s="2">
        <v>237134.9</v>
      </c>
      <c r="F44" s="2">
        <v>18142.099999999999</v>
      </c>
      <c r="G44" s="2">
        <v>64068.9</v>
      </c>
      <c r="H44" s="2">
        <v>2418.8000000000002</v>
      </c>
      <c r="I44" s="2">
        <v>91582</v>
      </c>
      <c r="J44" s="2">
        <v>29038.9</v>
      </c>
      <c r="K44">
        <v>-410.3</v>
      </c>
      <c r="L44" s="2">
        <v>5386</v>
      </c>
      <c r="M44" s="2">
        <v>65981.600000000006</v>
      </c>
      <c r="N44" s="2">
        <v>60595.6</v>
      </c>
      <c r="O44">
        <v>-268.7</v>
      </c>
      <c r="Q44" s="2">
        <v>5996.3</v>
      </c>
      <c r="R44" s="2">
        <v>503214.2</v>
      </c>
      <c r="S44" s="2">
        <v>8730.2999999999993</v>
      </c>
      <c r="T44" s="2">
        <v>12917.4</v>
      </c>
      <c r="U44" s="2">
        <v>4187.1000000000004</v>
      </c>
      <c r="V44" s="2">
        <v>511944.5</v>
      </c>
      <c r="X44" s="2">
        <v>492087.4</v>
      </c>
      <c r="Y44" s="2">
        <v>371879.7</v>
      </c>
      <c r="Z44" s="2">
        <v>120247.2</v>
      </c>
      <c r="AB44" s="2">
        <v>111135.4</v>
      </c>
      <c r="AD44" s="2">
        <v>487217.2</v>
      </c>
      <c r="AE44" s="2">
        <v>275269.7</v>
      </c>
      <c r="AF44" s="2">
        <v>65648.7</v>
      </c>
      <c r="AG44" s="2">
        <v>60502.1</v>
      </c>
    </row>
    <row r="45" spans="1:33">
      <c r="A45" t="s">
        <v>39</v>
      </c>
      <c r="B45" s="2">
        <v>497629.5</v>
      </c>
      <c r="C45" s="2">
        <v>287077.09999999998</v>
      </c>
      <c r="D45" s="2">
        <v>281469.90000000002</v>
      </c>
      <c r="E45" s="2">
        <v>236792.1</v>
      </c>
      <c r="F45" s="2">
        <v>18530.3</v>
      </c>
      <c r="G45" s="2">
        <v>66187.5</v>
      </c>
      <c r="H45" s="2">
        <v>1374.8</v>
      </c>
      <c r="I45" s="2">
        <v>91523.3</v>
      </c>
      <c r="J45" s="2">
        <v>26804.2</v>
      </c>
      <c r="K45">
        <v>-76.400000000000006</v>
      </c>
      <c r="L45" s="2">
        <v>6440.1</v>
      </c>
      <c r="M45" s="2">
        <v>68020</v>
      </c>
      <c r="N45" s="2">
        <v>61579.9</v>
      </c>
      <c r="O45">
        <v>-231.4</v>
      </c>
      <c r="Q45" s="2">
        <v>4665.6000000000004</v>
      </c>
      <c r="R45" s="2">
        <v>502295.1</v>
      </c>
      <c r="S45" s="2">
        <v>9195</v>
      </c>
      <c r="T45" s="2">
        <v>13526.3</v>
      </c>
      <c r="U45" s="2">
        <v>4331.3</v>
      </c>
      <c r="V45" s="2">
        <v>511490.1</v>
      </c>
      <c r="X45" s="2">
        <v>491379</v>
      </c>
      <c r="Y45" s="2">
        <v>373153.9</v>
      </c>
      <c r="Z45" s="2">
        <v>118244.9</v>
      </c>
      <c r="AB45" s="2">
        <v>111471.6</v>
      </c>
      <c r="AD45" s="2">
        <v>487738.1</v>
      </c>
      <c r="AE45" s="2">
        <v>275190.5</v>
      </c>
      <c r="AF45" s="2">
        <v>67792.5</v>
      </c>
      <c r="AG45" s="2">
        <v>61507.3</v>
      </c>
    </row>
    <row r="46" spans="1:33">
      <c r="A46" t="s">
        <v>40</v>
      </c>
      <c r="B46" s="2">
        <v>498269.2</v>
      </c>
      <c r="C46" s="2">
        <v>287282</v>
      </c>
      <c r="D46" s="2">
        <v>281693</v>
      </c>
      <c r="E46" s="2">
        <v>236790.3</v>
      </c>
      <c r="F46" s="2">
        <v>18597.400000000001</v>
      </c>
      <c r="G46" s="2">
        <v>66834.5</v>
      </c>
      <c r="H46" s="2">
        <v>2038.9</v>
      </c>
      <c r="I46" s="2">
        <v>91949</v>
      </c>
      <c r="J46" s="2">
        <v>26236.2</v>
      </c>
      <c r="K46">
        <v>-62.3</v>
      </c>
      <c r="L46" s="2">
        <v>5481.6</v>
      </c>
      <c r="M46" s="2">
        <v>68371</v>
      </c>
      <c r="N46" s="2">
        <v>62889.4</v>
      </c>
      <c r="O46">
        <v>-88.1</v>
      </c>
      <c r="Q46" s="2">
        <v>4432.5</v>
      </c>
      <c r="R46" s="2">
        <v>502701.7</v>
      </c>
      <c r="S46" s="2">
        <v>9823.7999999999993</v>
      </c>
      <c r="T46" s="2">
        <v>14396.7</v>
      </c>
      <c r="U46" s="2">
        <v>4572.8999999999996</v>
      </c>
      <c r="V46" s="2">
        <v>512525.5</v>
      </c>
      <c r="X46" s="2">
        <v>492845.2</v>
      </c>
      <c r="Y46" s="2">
        <v>374736.5</v>
      </c>
      <c r="Z46" s="2">
        <v>118123.3</v>
      </c>
      <c r="AB46" s="2">
        <v>111628</v>
      </c>
      <c r="AD46" s="2">
        <v>488435.9</v>
      </c>
      <c r="AE46" s="2">
        <v>275444.09999999998</v>
      </c>
      <c r="AF46" s="2">
        <v>68143.899999999994</v>
      </c>
      <c r="AG46" s="2">
        <v>62824.4</v>
      </c>
    </row>
    <row r="47" spans="1:33">
      <c r="A47" t="s">
        <v>41</v>
      </c>
      <c r="B47" s="2">
        <v>496982.8</v>
      </c>
      <c r="C47" s="2">
        <v>285630.90000000002</v>
      </c>
      <c r="D47" s="2">
        <v>280020</v>
      </c>
      <c r="E47" s="2">
        <v>234899</v>
      </c>
      <c r="F47" s="2">
        <v>18472.099999999999</v>
      </c>
      <c r="G47" s="2">
        <v>68255.8</v>
      </c>
      <c r="H47" s="2">
        <v>2434.6999999999998</v>
      </c>
      <c r="I47" s="2">
        <v>91798.3</v>
      </c>
      <c r="J47" s="2">
        <v>25615.9</v>
      </c>
      <c r="K47">
        <v>52.9</v>
      </c>
      <c r="L47" s="2">
        <v>4620.5</v>
      </c>
      <c r="M47" s="2">
        <v>69144.7</v>
      </c>
      <c r="N47" s="2">
        <v>64524.2</v>
      </c>
      <c r="O47">
        <v>101.7</v>
      </c>
      <c r="Q47" s="2">
        <v>4704.5</v>
      </c>
      <c r="R47" s="2">
        <v>501687.3</v>
      </c>
      <c r="S47" s="2">
        <v>9990.5</v>
      </c>
      <c r="T47" s="2">
        <v>14881.4</v>
      </c>
      <c r="U47" s="2">
        <v>4891</v>
      </c>
      <c r="V47" s="2">
        <v>511677.8</v>
      </c>
      <c r="X47" s="2">
        <v>492229.5</v>
      </c>
      <c r="Y47" s="2">
        <v>374790</v>
      </c>
      <c r="Z47" s="2">
        <v>117449.2</v>
      </c>
      <c r="AB47" s="2">
        <v>112331.6</v>
      </c>
      <c r="AD47" s="2">
        <v>487126.5</v>
      </c>
      <c r="AE47" s="2">
        <v>273751.3</v>
      </c>
      <c r="AF47" s="2">
        <v>68918.8</v>
      </c>
      <c r="AG47" s="2">
        <v>64460.2</v>
      </c>
    </row>
    <row r="48" spans="1:33">
      <c r="A48" t="s">
        <v>52</v>
      </c>
      <c r="B48" s="2">
        <v>498010.4</v>
      </c>
      <c r="C48" s="2">
        <v>288519.59999999998</v>
      </c>
      <c r="D48" s="2">
        <v>282845.09999999998</v>
      </c>
      <c r="E48" s="2">
        <v>237526.7</v>
      </c>
      <c r="F48" s="2">
        <v>18235.5</v>
      </c>
      <c r="G48" s="2">
        <v>68818.7</v>
      </c>
      <c r="H48">
        <v>-105.1</v>
      </c>
      <c r="I48" s="2">
        <v>92622.2</v>
      </c>
      <c r="J48" s="2">
        <v>24966.400000000001</v>
      </c>
      <c r="K48">
        <v>114.2</v>
      </c>
      <c r="L48" s="2">
        <v>4854.8</v>
      </c>
      <c r="M48" s="2">
        <v>68314.5</v>
      </c>
      <c r="N48" s="2">
        <v>63459.7</v>
      </c>
      <c r="O48">
        <v>-15.9</v>
      </c>
      <c r="Q48" s="2">
        <v>3104</v>
      </c>
      <c r="R48" s="2">
        <v>501114.4</v>
      </c>
      <c r="S48" s="2">
        <v>10094.4</v>
      </c>
      <c r="T48" s="2">
        <v>15592.8</v>
      </c>
      <c r="U48" s="2">
        <v>5498.4</v>
      </c>
      <c r="V48" s="2">
        <v>511208.8</v>
      </c>
      <c r="X48" s="2">
        <v>493142</v>
      </c>
      <c r="Y48" s="2">
        <v>375472.5</v>
      </c>
      <c r="Z48" s="2">
        <v>117680.7</v>
      </c>
      <c r="AB48" s="2">
        <v>112011.6</v>
      </c>
      <c r="AD48" s="2">
        <v>487629.4</v>
      </c>
      <c r="AE48" s="2">
        <v>276092.90000000002</v>
      </c>
      <c r="AF48" s="2">
        <v>68086.600000000006</v>
      </c>
      <c r="AG48" s="2">
        <v>63389.5</v>
      </c>
    </row>
    <row r="49" spans="1:33">
      <c r="A49" t="s">
        <v>39</v>
      </c>
      <c r="B49" s="2">
        <v>504583.8</v>
      </c>
      <c r="C49" s="2">
        <v>290483.20000000001</v>
      </c>
      <c r="D49" s="2">
        <v>284732.5</v>
      </c>
      <c r="E49" s="2">
        <v>239206.8</v>
      </c>
      <c r="F49" s="2">
        <v>17945.3</v>
      </c>
      <c r="G49" s="2">
        <v>70946.2</v>
      </c>
      <c r="H49" s="2">
        <v>2233.3000000000002</v>
      </c>
      <c r="I49" s="2">
        <v>92334.7</v>
      </c>
      <c r="J49" s="2">
        <v>23996.5</v>
      </c>
      <c r="K49">
        <v>-28.5</v>
      </c>
      <c r="L49" s="2">
        <v>6700</v>
      </c>
      <c r="M49" s="2">
        <v>71032.2</v>
      </c>
      <c r="N49" s="2">
        <v>64332.1</v>
      </c>
      <c r="O49">
        <v>-26.9</v>
      </c>
      <c r="Q49">
        <v>705.5</v>
      </c>
      <c r="R49" s="2">
        <v>505289.2</v>
      </c>
      <c r="S49" s="2">
        <v>11348.6</v>
      </c>
      <c r="T49" s="2">
        <v>17085.5</v>
      </c>
      <c r="U49" s="2">
        <v>5736.9</v>
      </c>
      <c r="V49" s="2">
        <v>516637.9</v>
      </c>
      <c r="X49" s="2">
        <v>497930.6</v>
      </c>
      <c r="Y49" s="2">
        <v>381608.6</v>
      </c>
      <c r="Z49" s="2">
        <v>116316.8</v>
      </c>
      <c r="AB49" s="2">
        <v>112898.2</v>
      </c>
      <c r="AD49" s="2">
        <v>494208.2</v>
      </c>
      <c r="AE49" s="2">
        <v>277958.7</v>
      </c>
      <c r="AF49" s="2">
        <v>70829.2</v>
      </c>
      <c r="AG49" s="2">
        <v>64262.1</v>
      </c>
    </row>
    <row r="50" spans="1:33">
      <c r="A50" t="s">
        <v>40</v>
      </c>
      <c r="B50" s="2">
        <v>506337.1</v>
      </c>
      <c r="C50" s="2">
        <v>292330.2</v>
      </c>
      <c r="D50" s="2">
        <v>286515.3</v>
      </c>
      <c r="E50" s="2">
        <v>240762.4</v>
      </c>
      <c r="F50" s="2">
        <v>18343</v>
      </c>
      <c r="G50" s="2">
        <v>71487.399999999994</v>
      </c>
      <c r="H50">
        <v>485.3</v>
      </c>
      <c r="I50" s="2">
        <v>92236.1</v>
      </c>
      <c r="J50" s="2">
        <v>24489.5</v>
      </c>
      <c r="K50">
        <v>13.6</v>
      </c>
      <c r="L50" s="2">
        <v>6881</v>
      </c>
      <c r="M50" s="2">
        <v>73246.2</v>
      </c>
      <c r="N50" s="2">
        <v>66365.2</v>
      </c>
      <c r="O50">
        <v>70.900000000000006</v>
      </c>
      <c r="Q50" s="2">
        <v>-1011.4</v>
      </c>
      <c r="R50" s="2">
        <v>505325.7</v>
      </c>
      <c r="S50" s="2">
        <v>12693.7</v>
      </c>
      <c r="T50" s="2">
        <v>18046.8</v>
      </c>
      <c r="U50" s="2">
        <v>5353.1</v>
      </c>
      <c r="V50" s="2">
        <v>518019.5</v>
      </c>
      <c r="X50" s="2">
        <v>499387.4</v>
      </c>
      <c r="Y50" s="2">
        <v>382646</v>
      </c>
      <c r="Z50" s="2">
        <v>116738.2</v>
      </c>
      <c r="AB50" s="2">
        <v>114321.3</v>
      </c>
      <c r="AD50" s="2">
        <v>495963.3</v>
      </c>
      <c r="AE50" s="2">
        <v>279705.3</v>
      </c>
      <c r="AF50" s="2">
        <v>73043</v>
      </c>
      <c r="AG50" s="2">
        <v>66291.600000000006</v>
      </c>
    </row>
    <row r="51" spans="1:33">
      <c r="A51" t="s">
        <v>41</v>
      </c>
      <c r="B51" s="2">
        <v>507250.7</v>
      </c>
      <c r="C51" s="2">
        <v>293422.8</v>
      </c>
      <c r="D51" s="2">
        <v>287566.40000000002</v>
      </c>
      <c r="E51" s="2">
        <v>241588.9</v>
      </c>
      <c r="F51" s="2">
        <v>18568.8</v>
      </c>
      <c r="G51" s="2">
        <v>69360.899999999994</v>
      </c>
      <c r="H51">
        <v>82.6</v>
      </c>
      <c r="I51" s="2">
        <v>92523.3</v>
      </c>
      <c r="J51" s="2">
        <v>23607</v>
      </c>
      <c r="K51">
        <v>-3.5</v>
      </c>
      <c r="L51" s="2">
        <v>9716.9</v>
      </c>
      <c r="M51" s="2">
        <v>75719.899999999994</v>
      </c>
      <c r="N51" s="2">
        <v>66003.100000000006</v>
      </c>
      <c r="O51">
        <v>-28.2</v>
      </c>
      <c r="Q51" s="2">
        <v>-2590.5</v>
      </c>
      <c r="R51" s="2">
        <v>504660.2</v>
      </c>
      <c r="S51" s="2">
        <v>13580.4</v>
      </c>
      <c r="T51" s="2">
        <v>19842.900000000001</v>
      </c>
      <c r="U51" s="2">
        <v>6262.5</v>
      </c>
      <c r="V51" s="2">
        <v>518240.6</v>
      </c>
      <c r="X51" s="2">
        <v>497569.2</v>
      </c>
      <c r="Y51" s="2">
        <v>381430.6</v>
      </c>
      <c r="Z51" s="2">
        <v>116135.7</v>
      </c>
      <c r="AB51" s="2">
        <v>111534.2</v>
      </c>
      <c r="AD51" s="2">
        <v>496707.4</v>
      </c>
      <c r="AE51" s="2">
        <v>280668.40000000002</v>
      </c>
      <c r="AF51" s="2">
        <v>75516.899999999994</v>
      </c>
      <c r="AG51" s="2">
        <v>65930.7</v>
      </c>
    </row>
    <row r="52" spans="1:33">
      <c r="A52" t="s">
        <v>53</v>
      </c>
      <c r="B52" s="2">
        <v>509434.1</v>
      </c>
      <c r="C52" s="2">
        <v>294063.8</v>
      </c>
      <c r="D52" s="2">
        <v>288193.8</v>
      </c>
      <c r="E52" s="2">
        <v>241997</v>
      </c>
      <c r="F52" s="2">
        <v>18451.2</v>
      </c>
      <c r="G52" s="2">
        <v>70396.399999999994</v>
      </c>
      <c r="H52">
        <v>52.2</v>
      </c>
      <c r="I52" s="2">
        <v>92157.8</v>
      </c>
      <c r="J52" s="2">
        <v>24280.2</v>
      </c>
      <c r="K52">
        <v>40.4</v>
      </c>
      <c r="L52" s="2">
        <v>10016.1</v>
      </c>
      <c r="M52" s="2">
        <v>77119.7</v>
      </c>
      <c r="N52" s="2">
        <v>67103.600000000006</v>
      </c>
      <c r="O52">
        <v>-23.9</v>
      </c>
      <c r="Q52" s="2">
        <v>-4797.7</v>
      </c>
      <c r="R52" s="2">
        <v>504636.4</v>
      </c>
      <c r="S52" s="2">
        <v>14879.5</v>
      </c>
      <c r="T52" s="2">
        <v>21412.9</v>
      </c>
      <c r="U52" s="2">
        <v>6533.4</v>
      </c>
      <c r="V52" s="2">
        <v>519515.9</v>
      </c>
      <c r="X52" s="2">
        <v>499443.8</v>
      </c>
      <c r="Y52" s="2">
        <v>382958.6</v>
      </c>
      <c r="Z52" s="2">
        <v>116483.8</v>
      </c>
      <c r="AB52" s="2">
        <v>113127.6</v>
      </c>
      <c r="AD52" s="2">
        <v>498772.3</v>
      </c>
      <c r="AE52" s="2">
        <v>281251</v>
      </c>
      <c r="AF52" s="2">
        <v>76916.3</v>
      </c>
      <c r="AG52" s="2">
        <v>67034.3</v>
      </c>
    </row>
    <row r="53" spans="1:33">
      <c r="A53" t="s">
        <v>39</v>
      </c>
      <c r="B53" s="2">
        <v>511633.1</v>
      </c>
      <c r="C53" s="2">
        <v>295065.09999999998</v>
      </c>
      <c r="D53" s="2">
        <v>289146.59999999998</v>
      </c>
      <c r="E53" s="2">
        <v>242726.2</v>
      </c>
      <c r="F53" s="2">
        <v>18246.7</v>
      </c>
      <c r="G53" s="2">
        <v>72765.100000000006</v>
      </c>
      <c r="H53">
        <v>-732.1</v>
      </c>
      <c r="I53" s="2">
        <v>92625.9</v>
      </c>
      <c r="J53" s="2">
        <v>23358.5</v>
      </c>
      <c r="K53">
        <v>-18.5</v>
      </c>
      <c r="L53" s="2">
        <v>10335.6</v>
      </c>
      <c r="M53" s="2">
        <v>78627</v>
      </c>
      <c r="N53" s="2">
        <v>68291.399999999994</v>
      </c>
      <c r="O53">
        <v>-13.2</v>
      </c>
      <c r="Q53" s="2">
        <v>-5011.3</v>
      </c>
      <c r="R53" s="2">
        <v>506621.8</v>
      </c>
      <c r="S53" s="2">
        <v>13697.1</v>
      </c>
      <c r="T53" s="2">
        <v>20937.900000000001</v>
      </c>
      <c r="U53" s="2">
        <v>7240.8</v>
      </c>
      <c r="V53" s="2">
        <v>520318.9</v>
      </c>
      <c r="X53" s="2">
        <v>501309.6</v>
      </c>
      <c r="Y53" s="2">
        <v>385341.7</v>
      </c>
      <c r="Z53" s="2">
        <v>115967.8</v>
      </c>
      <c r="AB53" s="2">
        <v>114371.2</v>
      </c>
      <c r="AD53" s="2">
        <v>501083.6</v>
      </c>
      <c r="AE53" s="2">
        <v>282208.40000000002</v>
      </c>
      <c r="AF53" s="2">
        <v>78430.899999999994</v>
      </c>
      <c r="AG53" s="2">
        <v>68215.7</v>
      </c>
    </row>
    <row r="54" spans="1:33">
      <c r="A54" t="s">
        <v>40</v>
      </c>
      <c r="B54" s="2">
        <v>511209.2</v>
      </c>
      <c r="C54" s="2">
        <v>292248.2</v>
      </c>
      <c r="D54" s="2">
        <v>286268.40000000002</v>
      </c>
      <c r="E54" s="2">
        <v>239628.2</v>
      </c>
      <c r="F54" s="2">
        <v>18365.099999999999</v>
      </c>
      <c r="G54" s="2">
        <v>73215.8</v>
      </c>
      <c r="H54">
        <v>637.1</v>
      </c>
      <c r="I54" s="2">
        <v>92629.1</v>
      </c>
      <c r="J54" s="2">
        <v>22022.5</v>
      </c>
      <c r="K54">
        <v>48.3</v>
      </c>
      <c r="L54" s="2">
        <v>12040.7</v>
      </c>
      <c r="M54" s="2">
        <v>80239.3</v>
      </c>
      <c r="N54" s="2">
        <v>68198.7</v>
      </c>
      <c r="O54">
        <v>2.4</v>
      </c>
      <c r="Q54" s="2">
        <v>-6108.4</v>
      </c>
      <c r="R54" s="2">
        <v>505100.79999999999</v>
      </c>
      <c r="S54" s="2">
        <v>14604.6</v>
      </c>
      <c r="T54" s="2">
        <v>21702.6</v>
      </c>
      <c r="U54" s="2">
        <v>7098</v>
      </c>
      <c r="V54" s="2">
        <v>519705.4</v>
      </c>
      <c r="X54" s="2">
        <v>499164.6</v>
      </c>
      <c r="Y54" s="2">
        <v>384467.3</v>
      </c>
      <c r="Z54" s="2">
        <v>114698.1</v>
      </c>
      <c r="AB54" s="2">
        <v>113603.9</v>
      </c>
      <c r="AD54" s="2">
        <v>500815.7</v>
      </c>
      <c r="AE54" s="2">
        <v>279374.90000000002</v>
      </c>
      <c r="AF54" s="2">
        <v>80043.399999999994</v>
      </c>
      <c r="AG54" s="2">
        <v>68123.899999999994</v>
      </c>
    </row>
    <row r="55" spans="1:33">
      <c r="A55" t="s">
        <v>41</v>
      </c>
      <c r="B55" s="2">
        <v>517767.9</v>
      </c>
      <c r="C55" s="2">
        <v>295888.90000000002</v>
      </c>
      <c r="D55" s="2">
        <v>289917.3</v>
      </c>
      <c r="E55" s="2">
        <v>243044.7</v>
      </c>
      <c r="F55" s="2">
        <v>18476.599999999999</v>
      </c>
      <c r="G55" s="2">
        <v>75807.600000000006</v>
      </c>
      <c r="H55">
        <v>211.1</v>
      </c>
      <c r="I55" s="2">
        <v>92420.2</v>
      </c>
      <c r="J55" s="2">
        <v>22189</v>
      </c>
      <c r="K55">
        <v>19</v>
      </c>
      <c r="L55" s="2">
        <v>12730.4</v>
      </c>
      <c r="M55" s="2">
        <v>81079.8</v>
      </c>
      <c r="N55" s="2">
        <v>68349.399999999994</v>
      </c>
      <c r="O55">
        <v>25.2</v>
      </c>
      <c r="Q55" s="2">
        <v>-5582.5</v>
      </c>
      <c r="R55" s="2">
        <v>512185.4</v>
      </c>
      <c r="S55" s="2">
        <v>15365.7</v>
      </c>
      <c r="T55" s="2">
        <v>23291.9</v>
      </c>
      <c r="U55" s="2">
        <v>7926.2</v>
      </c>
      <c r="V55" s="2">
        <v>527551.1</v>
      </c>
      <c r="X55" s="2">
        <v>505013.1</v>
      </c>
      <c r="Y55" s="2">
        <v>390391.8</v>
      </c>
      <c r="Z55" s="2">
        <v>114622.7</v>
      </c>
      <c r="AB55" s="2">
        <v>116472.1</v>
      </c>
      <c r="AD55" s="2">
        <v>507453.1</v>
      </c>
      <c r="AE55" s="2">
        <v>283038.7</v>
      </c>
      <c r="AF55" s="2">
        <v>80883</v>
      </c>
      <c r="AG55" s="2">
        <v>68274</v>
      </c>
    </row>
    <row r="56" spans="1:33">
      <c r="A56" t="s">
        <v>54</v>
      </c>
      <c r="B56" s="2">
        <v>522877.6</v>
      </c>
      <c r="C56" s="2">
        <v>296962.2</v>
      </c>
      <c r="D56" s="2">
        <v>291070.8</v>
      </c>
      <c r="E56" s="2">
        <v>243975.1</v>
      </c>
      <c r="F56" s="2">
        <v>18269.099999999999</v>
      </c>
      <c r="G56" s="2">
        <v>76806.600000000006</v>
      </c>
      <c r="H56" s="2">
        <v>1770.3</v>
      </c>
      <c r="I56" s="2">
        <v>92871.5</v>
      </c>
      <c r="J56" s="2">
        <v>22014.400000000001</v>
      </c>
      <c r="K56">
        <v>-100.7</v>
      </c>
      <c r="L56" s="2">
        <v>14157.2</v>
      </c>
      <c r="M56" s="2">
        <v>83117.5</v>
      </c>
      <c r="N56" s="2">
        <v>68960.3</v>
      </c>
      <c r="O56">
        <v>127.1</v>
      </c>
      <c r="Q56" s="2">
        <v>-6409.6</v>
      </c>
      <c r="R56" s="2">
        <v>516468</v>
      </c>
      <c r="S56" s="2">
        <v>16899.400000000001</v>
      </c>
      <c r="T56" s="2">
        <v>25368</v>
      </c>
      <c r="U56" s="2">
        <v>8468.6</v>
      </c>
      <c r="V56" s="2">
        <v>533367.4</v>
      </c>
      <c r="X56" s="2">
        <v>508620.3</v>
      </c>
      <c r="Y56" s="2">
        <v>393870.6</v>
      </c>
      <c r="Z56" s="2">
        <v>114751.3</v>
      </c>
      <c r="AB56" s="2">
        <v>117076.3</v>
      </c>
      <c r="AD56" s="2">
        <v>512584.2</v>
      </c>
      <c r="AE56" s="2">
        <v>284208.90000000002</v>
      </c>
      <c r="AF56" s="2">
        <v>82918.899999999994</v>
      </c>
      <c r="AG56" s="2">
        <v>68883.100000000006</v>
      </c>
    </row>
    <row r="57" spans="1:33">
      <c r="A57" t="s">
        <v>39</v>
      </c>
      <c r="B57" s="2">
        <v>523747.7</v>
      </c>
      <c r="C57" s="2">
        <v>297787.5</v>
      </c>
      <c r="D57" s="2">
        <v>291989.7</v>
      </c>
      <c r="E57" s="2">
        <v>244677.4</v>
      </c>
      <c r="F57" s="2">
        <v>17912</v>
      </c>
      <c r="G57" s="2">
        <v>75826</v>
      </c>
      <c r="H57" s="2">
        <v>1774.3</v>
      </c>
      <c r="I57" s="2">
        <v>93560.9</v>
      </c>
      <c r="J57" s="2">
        <v>21472.5</v>
      </c>
      <c r="K57">
        <v>83.6</v>
      </c>
      <c r="L57" s="2">
        <v>15209.8</v>
      </c>
      <c r="M57" s="2">
        <v>85146.5</v>
      </c>
      <c r="N57" s="2">
        <v>69936.600000000006</v>
      </c>
      <c r="O57">
        <v>121.1</v>
      </c>
      <c r="Q57" s="2">
        <v>-7527.8</v>
      </c>
      <c r="R57" s="2">
        <v>516219.8</v>
      </c>
      <c r="S57" s="2">
        <v>17958.599999999999</v>
      </c>
      <c r="T57" s="2">
        <v>26572.6</v>
      </c>
      <c r="U57" s="2">
        <v>8614.1</v>
      </c>
      <c r="V57" s="2">
        <v>534178.4</v>
      </c>
      <c r="X57" s="2">
        <v>508451.1</v>
      </c>
      <c r="Y57" s="2">
        <v>393353.7</v>
      </c>
      <c r="Z57" s="2">
        <v>115098.7</v>
      </c>
      <c r="AB57" s="2">
        <v>115184</v>
      </c>
      <c r="AD57" s="2">
        <v>513672.6</v>
      </c>
      <c r="AE57" s="2">
        <v>285243.40000000002</v>
      </c>
      <c r="AF57" s="2">
        <v>84937.3</v>
      </c>
      <c r="AG57" s="2">
        <v>69825.600000000006</v>
      </c>
    </row>
    <row r="58" spans="1:33">
      <c r="A58" t="s">
        <v>40</v>
      </c>
      <c r="B58" s="2">
        <v>521686.1</v>
      </c>
      <c r="C58" s="2">
        <v>296446.40000000002</v>
      </c>
      <c r="D58" s="2">
        <v>290720.3</v>
      </c>
      <c r="E58" s="2">
        <v>243256.9</v>
      </c>
      <c r="F58" s="2">
        <v>16319.3</v>
      </c>
      <c r="G58" s="2">
        <v>75476.2</v>
      </c>
      <c r="H58">
        <v>979.1</v>
      </c>
      <c r="I58" s="2">
        <v>93351.5</v>
      </c>
      <c r="J58" s="2">
        <v>21269.3</v>
      </c>
      <c r="K58">
        <v>24.3</v>
      </c>
      <c r="L58" s="2">
        <v>17644.900000000001</v>
      </c>
      <c r="M58" s="2">
        <v>86899.199999999997</v>
      </c>
      <c r="N58" s="2">
        <v>69254.2</v>
      </c>
      <c r="O58">
        <v>175</v>
      </c>
      <c r="Q58" s="2">
        <v>-8504.9</v>
      </c>
      <c r="R58" s="2">
        <v>513181.2</v>
      </c>
      <c r="S58" s="2">
        <v>16810.7</v>
      </c>
      <c r="T58" s="2">
        <v>26676.6</v>
      </c>
      <c r="U58" s="2">
        <v>9865.9</v>
      </c>
      <c r="V58" s="2">
        <v>529991.9</v>
      </c>
      <c r="X58" s="2">
        <v>503824.8</v>
      </c>
      <c r="Y58" s="2">
        <v>389212.9</v>
      </c>
      <c r="Z58" s="2">
        <v>114612.4</v>
      </c>
      <c r="AB58" s="2">
        <v>113006.3</v>
      </c>
      <c r="AD58" s="2">
        <v>511894.7</v>
      </c>
      <c r="AE58" s="2">
        <v>284143.2</v>
      </c>
      <c r="AF58" s="2">
        <v>86690.2</v>
      </c>
      <c r="AG58" s="2">
        <v>69142.8</v>
      </c>
    </row>
    <row r="59" spans="1:33">
      <c r="A59" t="s">
        <v>41</v>
      </c>
      <c r="B59" s="2">
        <v>526156.80000000005</v>
      </c>
      <c r="C59" s="2">
        <v>296812.3</v>
      </c>
      <c r="D59" s="2">
        <v>291126</v>
      </c>
      <c r="E59" s="2">
        <v>243506.2</v>
      </c>
      <c r="F59" s="2">
        <v>14017.5</v>
      </c>
      <c r="G59" s="2">
        <v>77850</v>
      </c>
      <c r="H59" s="2">
        <v>2130.6999999999998</v>
      </c>
      <c r="I59" s="2">
        <v>94120.1</v>
      </c>
      <c r="J59" s="2">
        <v>21628.2</v>
      </c>
      <c r="K59">
        <v>-18.2</v>
      </c>
      <c r="L59" s="2">
        <v>19417.8</v>
      </c>
      <c r="M59" s="2">
        <v>89449.2</v>
      </c>
      <c r="N59" s="2">
        <v>70031.399999999994</v>
      </c>
      <c r="O59">
        <v>198.3</v>
      </c>
      <c r="Q59" s="2">
        <v>-12860.7</v>
      </c>
      <c r="R59" s="2">
        <v>513296.1</v>
      </c>
      <c r="S59" s="2">
        <v>18458.099999999999</v>
      </c>
      <c r="T59" s="2">
        <v>27885</v>
      </c>
      <c r="U59" s="2">
        <v>9426.9</v>
      </c>
      <c r="V59" s="2">
        <v>531754.19999999995</v>
      </c>
      <c r="X59" s="2">
        <v>506474.5</v>
      </c>
      <c r="Y59" s="2">
        <v>390782.4</v>
      </c>
      <c r="Z59" s="2">
        <v>115691.7</v>
      </c>
      <c r="AB59" s="2">
        <v>113381</v>
      </c>
      <c r="AD59" s="2">
        <v>516549.2</v>
      </c>
      <c r="AE59" s="2">
        <v>284667.7</v>
      </c>
      <c r="AF59" s="2">
        <v>89240.8</v>
      </c>
      <c r="AG59" s="2">
        <v>69922.2</v>
      </c>
    </row>
    <row r="60" spans="1:33">
      <c r="A60" t="s">
        <v>55</v>
      </c>
      <c r="B60" s="2">
        <v>529643</v>
      </c>
      <c r="C60" s="2">
        <v>298694.2</v>
      </c>
      <c r="D60" s="2">
        <v>293019.59999999998</v>
      </c>
      <c r="E60" s="2">
        <v>245201.6</v>
      </c>
      <c r="F60" s="2">
        <v>14569</v>
      </c>
      <c r="G60" s="2">
        <v>78528.100000000006</v>
      </c>
      <c r="H60" s="2">
        <v>1798</v>
      </c>
      <c r="I60" s="2">
        <v>94071.2</v>
      </c>
      <c r="J60" s="2">
        <v>20826.900000000001</v>
      </c>
      <c r="K60">
        <v>48.1</v>
      </c>
      <c r="L60" s="2">
        <v>20936.3</v>
      </c>
      <c r="M60" s="2">
        <v>92007.2</v>
      </c>
      <c r="N60" s="2">
        <v>71070.899999999994</v>
      </c>
      <c r="O60">
        <v>171.3</v>
      </c>
      <c r="Q60" s="2">
        <v>-15543.5</v>
      </c>
      <c r="R60" s="2">
        <v>514099.5</v>
      </c>
      <c r="S60" s="2">
        <v>18404.2</v>
      </c>
      <c r="T60" s="2">
        <v>26568.799999999999</v>
      </c>
      <c r="U60" s="2">
        <v>8164.6</v>
      </c>
      <c r="V60" s="2">
        <v>532503.6</v>
      </c>
      <c r="X60" s="2">
        <v>508430.8</v>
      </c>
      <c r="Y60" s="2">
        <v>393536.3</v>
      </c>
      <c r="Z60" s="2">
        <v>114900.4</v>
      </c>
      <c r="AB60" s="2">
        <v>113774.8</v>
      </c>
      <c r="AD60" s="2">
        <v>520078.5</v>
      </c>
      <c r="AE60" s="2">
        <v>286602.5</v>
      </c>
      <c r="AF60" s="2">
        <v>91799.2</v>
      </c>
      <c r="AG60" s="2">
        <v>70963.600000000006</v>
      </c>
    </row>
    <row r="61" spans="1:33">
      <c r="A61" t="s">
        <v>39</v>
      </c>
      <c r="B61" s="2">
        <v>523543</v>
      </c>
      <c r="C61" s="2">
        <v>294607.3</v>
      </c>
      <c r="D61" s="2">
        <v>288996.59999999998</v>
      </c>
      <c r="E61" s="2">
        <v>240992.8</v>
      </c>
      <c r="F61" s="2">
        <v>15344.8</v>
      </c>
      <c r="G61" s="2">
        <v>76194.7</v>
      </c>
      <c r="H61" s="2">
        <v>3024.8</v>
      </c>
      <c r="I61" s="2">
        <v>92990.7</v>
      </c>
      <c r="J61" s="2">
        <v>19536</v>
      </c>
      <c r="K61">
        <v>43.8</v>
      </c>
      <c r="L61" s="2">
        <v>21324.1</v>
      </c>
      <c r="M61" s="2">
        <v>90131.8</v>
      </c>
      <c r="N61" s="2">
        <v>68807.7</v>
      </c>
      <c r="O61">
        <v>476.7</v>
      </c>
      <c r="Q61" s="2">
        <v>-18400.7</v>
      </c>
      <c r="R61" s="2">
        <v>505142.3</v>
      </c>
      <c r="S61" s="2">
        <v>16484.599999999999</v>
      </c>
      <c r="T61" s="2">
        <v>25164.400000000001</v>
      </c>
      <c r="U61" s="2">
        <v>8679.9</v>
      </c>
      <c r="V61" s="2">
        <v>521626.9</v>
      </c>
      <c r="X61" s="2">
        <v>501700.3</v>
      </c>
      <c r="Y61" s="2">
        <v>389218.2</v>
      </c>
      <c r="Z61" s="2">
        <v>112491.8</v>
      </c>
      <c r="AB61" s="2">
        <v>110940.2</v>
      </c>
      <c r="AD61" s="2">
        <v>514164.1</v>
      </c>
      <c r="AE61" s="2">
        <v>282979.8</v>
      </c>
      <c r="AF61" s="2">
        <v>89878.6</v>
      </c>
      <c r="AG61" s="2">
        <v>68845.399999999994</v>
      </c>
    </row>
    <row r="62" spans="1:33">
      <c r="A62" t="s">
        <v>40</v>
      </c>
      <c r="B62" s="2">
        <v>517963.6</v>
      </c>
      <c r="C62" s="2">
        <v>293826.2</v>
      </c>
      <c r="D62" s="2">
        <v>288284.5</v>
      </c>
      <c r="E62" s="2">
        <v>240096</v>
      </c>
      <c r="F62" s="2">
        <v>15952.9</v>
      </c>
      <c r="G62" s="2">
        <v>74131.7</v>
      </c>
      <c r="H62">
        <v>-196.2</v>
      </c>
      <c r="I62" s="2">
        <v>92938.2</v>
      </c>
      <c r="J62" s="2">
        <v>19720.5</v>
      </c>
      <c r="K62">
        <v>23.3</v>
      </c>
      <c r="L62" s="2">
        <v>21313.4</v>
      </c>
      <c r="M62" s="2">
        <v>90293.2</v>
      </c>
      <c r="N62" s="2">
        <v>68979.7</v>
      </c>
      <c r="O62">
        <v>253.6</v>
      </c>
      <c r="Q62" s="2">
        <v>-21770.1</v>
      </c>
      <c r="R62" s="2">
        <v>496193.4</v>
      </c>
      <c r="S62" s="2">
        <v>17135</v>
      </c>
      <c r="T62" s="2">
        <v>25064.799999999999</v>
      </c>
      <c r="U62" s="2">
        <v>7929.9</v>
      </c>
      <c r="V62" s="2">
        <v>513328.4</v>
      </c>
      <c r="X62" s="2">
        <v>496195</v>
      </c>
      <c r="Y62" s="2">
        <v>383591</v>
      </c>
      <c r="Z62" s="2">
        <v>112604.2</v>
      </c>
      <c r="AB62" s="2">
        <v>109718.9</v>
      </c>
      <c r="AD62" s="2">
        <v>508823.7</v>
      </c>
      <c r="AE62" s="2">
        <v>282435.40000000002</v>
      </c>
      <c r="AF62" s="2">
        <v>90041.3</v>
      </c>
      <c r="AG62" s="2">
        <v>69017.100000000006</v>
      </c>
    </row>
    <row r="63" spans="1:33">
      <c r="A63" t="s">
        <v>41</v>
      </c>
      <c r="B63" s="2">
        <v>500912.9</v>
      </c>
      <c r="C63" s="2">
        <v>290097.2</v>
      </c>
      <c r="D63" s="2">
        <v>284521</v>
      </c>
      <c r="E63" s="2">
        <v>236177</v>
      </c>
      <c r="F63" s="2">
        <v>15985.6</v>
      </c>
      <c r="G63" s="2">
        <v>68355.600000000006</v>
      </c>
      <c r="H63" s="2">
        <v>6498.5</v>
      </c>
      <c r="I63" s="2">
        <v>93354.5</v>
      </c>
      <c r="J63" s="2">
        <v>19696.8</v>
      </c>
      <c r="K63">
        <v>108.7</v>
      </c>
      <c r="L63" s="2">
        <v>7369.4</v>
      </c>
      <c r="M63" s="2">
        <v>77688</v>
      </c>
      <c r="N63" s="2">
        <v>70318.600000000006</v>
      </c>
      <c r="O63">
        <v>-553.29999999999995</v>
      </c>
      <c r="Q63" s="2">
        <v>-11765.4</v>
      </c>
      <c r="R63" s="2">
        <v>489147.5</v>
      </c>
      <c r="S63" s="2">
        <v>15091.8</v>
      </c>
      <c r="T63" s="2">
        <v>22670</v>
      </c>
      <c r="U63" s="2">
        <v>7578.2</v>
      </c>
      <c r="V63" s="2">
        <v>504239.3</v>
      </c>
      <c r="X63" s="2">
        <v>494319.4</v>
      </c>
      <c r="Y63" s="2">
        <v>381210.3</v>
      </c>
      <c r="Z63" s="2">
        <v>113102.1</v>
      </c>
      <c r="AB63" s="2">
        <v>104039.5</v>
      </c>
      <c r="AD63" s="2">
        <v>491813.7</v>
      </c>
      <c r="AE63" s="2">
        <v>278665.40000000002</v>
      </c>
      <c r="AF63" s="2">
        <v>77434.100000000006</v>
      </c>
      <c r="AG63" s="2">
        <v>70355.3</v>
      </c>
    </row>
    <row r="64" spans="1:33">
      <c r="A64" t="s">
        <v>56</v>
      </c>
      <c r="B64" s="2">
        <v>480888.4</v>
      </c>
      <c r="C64" s="2">
        <v>287608.90000000002</v>
      </c>
      <c r="D64" s="2">
        <v>281900.7</v>
      </c>
      <c r="E64" s="2">
        <v>233425</v>
      </c>
      <c r="F64" s="2">
        <v>14692.8</v>
      </c>
      <c r="G64" s="2">
        <v>66465.5</v>
      </c>
      <c r="H64" s="2">
        <v>-2405.9</v>
      </c>
      <c r="I64" s="2">
        <v>94253.3</v>
      </c>
      <c r="J64" s="2">
        <v>20358.8</v>
      </c>
      <c r="K64">
        <v>-29.8</v>
      </c>
      <c r="L64">
        <v>-971.3</v>
      </c>
      <c r="M64" s="2">
        <v>57916.6</v>
      </c>
      <c r="N64" s="2">
        <v>58887.9</v>
      </c>
      <c r="O64">
        <v>915.8</v>
      </c>
      <c r="Q64" s="2">
        <v>-3780.7</v>
      </c>
      <c r="R64" s="2">
        <v>477107.7</v>
      </c>
      <c r="S64" s="2">
        <v>13318</v>
      </c>
      <c r="T64" s="2">
        <v>20604.099999999999</v>
      </c>
      <c r="U64" s="2">
        <v>7286.1</v>
      </c>
      <c r="V64" s="2">
        <v>490425.7</v>
      </c>
      <c r="X64" s="2">
        <v>480557.6</v>
      </c>
      <c r="Y64" s="2">
        <v>365996.1</v>
      </c>
      <c r="Z64" s="2">
        <v>114495.8</v>
      </c>
      <c r="AB64" s="2">
        <v>101563.4</v>
      </c>
      <c r="AD64" s="2">
        <v>471791.6</v>
      </c>
      <c r="AE64" s="2">
        <v>276024</v>
      </c>
      <c r="AF64" s="2">
        <v>57649.3</v>
      </c>
      <c r="AG64" s="2">
        <v>58916.800000000003</v>
      </c>
    </row>
    <row r="65" spans="1:33">
      <c r="A65" t="s">
        <v>39</v>
      </c>
      <c r="B65" s="2">
        <v>489233</v>
      </c>
      <c r="C65" s="2">
        <v>292500.5</v>
      </c>
      <c r="D65" s="2">
        <v>286639.5</v>
      </c>
      <c r="E65" s="2">
        <v>238018.9</v>
      </c>
      <c r="F65" s="2">
        <v>13144</v>
      </c>
      <c r="G65" s="2">
        <v>63019.4</v>
      </c>
      <c r="H65" s="2">
        <v>-4863.6000000000004</v>
      </c>
      <c r="I65" s="2">
        <v>94989.2</v>
      </c>
      <c r="J65" s="2">
        <v>21908.9</v>
      </c>
      <c r="K65">
        <v>-56</v>
      </c>
      <c r="L65" s="2">
        <v>6843.8</v>
      </c>
      <c r="M65" s="2">
        <v>63256.9</v>
      </c>
      <c r="N65" s="2">
        <v>56413.1</v>
      </c>
      <c r="O65" s="2">
        <v>1746.7</v>
      </c>
      <c r="Q65" s="2">
        <v>-4127.1000000000004</v>
      </c>
      <c r="R65" s="2">
        <v>485105.9</v>
      </c>
      <c r="S65" s="2">
        <v>14447.3</v>
      </c>
      <c r="T65" s="2">
        <v>20458</v>
      </c>
      <c r="U65" s="2">
        <v>6010.7</v>
      </c>
      <c r="V65" s="2">
        <v>499553.2</v>
      </c>
      <c r="X65" s="2">
        <v>480071</v>
      </c>
      <c r="Y65" s="2">
        <v>363147.6</v>
      </c>
      <c r="Z65" s="2">
        <v>116824.8</v>
      </c>
      <c r="AB65" s="2">
        <v>98215.9</v>
      </c>
      <c r="AD65" s="2">
        <v>479944.1</v>
      </c>
      <c r="AE65" s="2">
        <v>280678.7</v>
      </c>
      <c r="AF65" s="2">
        <v>62942.6</v>
      </c>
      <c r="AG65" s="2">
        <v>56439.4</v>
      </c>
    </row>
    <row r="66" spans="1:33">
      <c r="A66" t="s">
        <v>40</v>
      </c>
      <c r="B66" s="2">
        <v>489570.4</v>
      </c>
      <c r="C66" s="2">
        <v>292403</v>
      </c>
      <c r="D66" s="2">
        <v>286438.09999999998</v>
      </c>
      <c r="E66" s="2">
        <v>237701.7</v>
      </c>
      <c r="F66" s="2">
        <v>12181</v>
      </c>
      <c r="G66" s="2">
        <v>62605.7</v>
      </c>
      <c r="H66" s="2">
        <v>-6446.3</v>
      </c>
      <c r="I66" s="2">
        <v>96196.7</v>
      </c>
      <c r="J66" s="2">
        <v>21707.8</v>
      </c>
      <c r="K66">
        <v>-51.6</v>
      </c>
      <c r="L66" s="2">
        <v>10076.6</v>
      </c>
      <c r="M66" s="2">
        <v>69374.2</v>
      </c>
      <c r="N66" s="2">
        <v>59297.599999999999</v>
      </c>
      <c r="O66">
        <v>897.6</v>
      </c>
      <c r="Q66" s="2">
        <v>-6550.5</v>
      </c>
      <c r="R66" s="2">
        <v>483020</v>
      </c>
      <c r="S66" s="2">
        <v>13305.8</v>
      </c>
      <c r="T66" s="2">
        <v>18952.3</v>
      </c>
      <c r="U66" s="2">
        <v>5646.5</v>
      </c>
      <c r="V66" s="2">
        <v>496325.8</v>
      </c>
      <c r="X66" s="2">
        <v>477860</v>
      </c>
      <c r="Y66" s="2">
        <v>359932.2</v>
      </c>
      <c r="Z66" s="2">
        <v>117807.9</v>
      </c>
      <c r="AB66" s="2">
        <v>96607.5</v>
      </c>
      <c r="AD66" s="2">
        <v>480249.7</v>
      </c>
      <c r="AE66" s="2">
        <v>280458.2</v>
      </c>
      <c r="AF66" s="2">
        <v>69060</v>
      </c>
      <c r="AG66" s="2">
        <v>59324.6</v>
      </c>
    </row>
    <row r="67" spans="1:33">
      <c r="A67" t="s">
        <v>41</v>
      </c>
      <c r="B67" s="2">
        <v>497988.9</v>
      </c>
      <c r="C67" s="2">
        <v>296372.7</v>
      </c>
      <c r="D67" s="2">
        <v>290307.7</v>
      </c>
      <c r="E67" s="2">
        <v>241429.4</v>
      </c>
      <c r="F67" s="2">
        <v>11722.9</v>
      </c>
      <c r="G67" s="2">
        <v>62781.599999999999</v>
      </c>
      <c r="H67" s="2">
        <v>-5819.5</v>
      </c>
      <c r="I67" s="2">
        <v>96540.2</v>
      </c>
      <c r="J67" s="2">
        <v>22033</v>
      </c>
      <c r="K67">
        <v>-23.8</v>
      </c>
      <c r="L67" s="2">
        <v>13564.4</v>
      </c>
      <c r="M67" s="2">
        <v>74146</v>
      </c>
      <c r="N67" s="2">
        <v>60581.599999999999</v>
      </c>
      <c r="O67">
        <v>817.3</v>
      </c>
      <c r="Q67" s="2">
        <v>-8136.8</v>
      </c>
      <c r="R67" s="2">
        <v>489852.1</v>
      </c>
      <c r="S67" s="2">
        <v>11937.4</v>
      </c>
      <c r="T67" s="2">
        <v>17042.8</v>
      </c>
      <c r="U67" s="2">
        <v>5105.3999999999996</v>
      </c>
      <c r="V67" s="2">
        <v>501789.5</v>
      </c>
      <c r="X67" s="2">
        <v>482887.2</v>
      </c>
      <c r="Y67" s="2">
        <v>364243.1</v>
      </c>
      <c r="Z67" s="2">
        <v>118526.9</v>
      </c>
      <c r="AB67" s="2">
        <v>96643.1</v>
      </c>
      <c r="AD67" s="2">
        <v>488682</v>
      </c>
      <c r="AE67" s="2">
        <v>284355.8</v>
      </c>
      <c r="AF67" s="2">
        <v>73831.5</v>
      </c>
      <c r="AG67" s="2">
        <v>60609</v>
      </c>
    </row>
    <row r="68" spans="1:33">
      <c r="A68" t="s">
        <v>57</v>
      </c>
      <c r="B68" s="2">
        <v>505377.1</v>
      </c>
      <c r="C68" s="2">
        <v>298534.2</v>
      </c>
      <c r="D68" s="2">
        <v>292374.59999999998</v>
      </c>
      <c r="E68" s="2">
        <v>243354.2</v>
      </c>
      <c r="F68" s="2">
        <v>12045.1</v>
      </c>
      <c r="G68" s="2">
        <v>61817.3</v>
      </c>
      <c r="H68" s="2">
        <v>-3003.2</v>
      </c>
      <c r="I68" s="2">
        <v>95958.8</v>
      </c>
      <c r="J68" s="2">
        <v>22722.6</v>
      </c>
      <c r="K68">
        <v>19</v>
      </c>
      <c r="L68" s="2">
        <v>16776.8</v>
      </c>
      <c r="M68" s="2">
        <v>78971.899999999994</v>
      </c>
      <c r="N68" s="2">
        <v>62195.1</v>
      </c>
      <c r="O68">
        <v>506.3</v>
      </c>
      <c r="Q68" s="2">
        <v>-9967.5</v>
      </c>
      <c r="R68" s="2">
        <v>495409.6</v>
      </c>
      <c r="S68" s="2">
        <v>14156.5</v>
      </c>
      <c r="T68" s="2">
        <v>19249.599999999999</v>
      </c>
      <c r="U68" s="2">
        <v>5093.1000000000004</v>
      </c>
      <c r="V68" s="2">
        <v>509566.1</v>
      </c>
      <c r="X68" s="2">
        <v>487518.3</v>
      </c>
      <c r="Y68" s="2">
        <v>368706.9</v>
      </c>
      <c r="Z68" s="2">
        <v>118709.6</v>
      </c>
      <c r="AB68" s="2">
        <v>96742.6</v>
      </c>
      <c r="AD68" s="2">
        <v>496120.6</v>
      </c>
      <c r="AE68" s="2">
        <v>286514.7</v>
      </c>
      <c r="AF68" s="2">
        <v>78658.100000000006</v>
      </c>
      <c r="AG68" s="2">
        <v>62223.8</v>
      </c>
    </row>
    <row r="69" spans="1:33">
      <c r="A69" t="s">
        <v>39</v>
      </c>
      <c r="B69" s="2">
        <v>510926.5</v>
      </c>
      <c r="C69" s="2">
        <v>298759.8</v>
      </c>
      <c r="D69" s="2">
        <v>292534.09999999998</v>
      </c>
      <c r="E69" s="2">
        <v>243376.4</v>
      </c>
      <c r="F69" s="2">
        <v>12215.5</v>
      </c>
      <c r="G69" s="2">
        <v>64628.6</v>
      </c>
      <c r="H69">
        <v>-748.5</v>
      </c>
      <c r="I69" s="2">
        <v>97395.199999999997</v>
      </c>
      <c r="J69" s="2">
        <v>21365.8</v>
      </c>
      <c r="K69">
        <v>-61.2</v>
      </c>
      <c r="L69" s="2">
        <v>17217</v>
      </c>
      <c r="M69" s="2">
        <v>82654</v>
      </c>
      <c r="N69" s="2">
        <v>65437</v>
      </c>
      <c r="O69">
        <v>154.30000000000001</v>
      </c>
      <c r="Q69" s="2">
        <v>-10572</v>
      </c>
      <c r="R69" s="2">
        <v>500354.5</v>
      </c>
      <c r="S69" s="2">
        <v>12181.4</v>
      </c>
      <c r="T69" s="2">
        <v>17861.400000000001</v>
      </c>
      <c r="U69" s="2">
        <v>5679.9</v>
      </c>
      <c r="V69" s="2">
        <v>512535.9</v>
      </c>
      <c r="X69" s="2">
        <v>492995</v>
      </c>
      <c r="Y69" s="2">
        <v>374288.1</v>
      </c>
      <c r="Z69" s="2">
        <v>118631.2</v>
      </c>
      <c r="AB69" s="2">
        <v>98258.8</v>
      </c>
      <c r="AD69" s="2">
        <v>502024.1</v>
      </c>
      <c r="AE69" s="2">
        <v>286881.09999999998</v>
      </c>
      <c r="AF69" s="2">
        <v>82358</v>
      </c>
      <c r="AG69" s="2">
        <v>65467.5</v>
      </c>
    </row>
    <row r="70" spans="1:33">
      <c r="A70" t="s">
        <v>40</v>
      </c>
      <c r="B70" s="2">
        <v>518481</v>
      </c>
      <c r="C70" s="2">
        <v>302705.2</v>
      </c>
      <c r="D70" s="2">
        <v>296413.59999999998</v>
      </c>
      <c r="E70" s="2">
        <v>247110.6</v>
      </c>
      <c r="F70" s="2">
        <v>12327.9</v>
      </c>
      <c r="G70" s="2">
        <v>65645</v>
      </c>
      <c r="H70">
        <v>806.3</v>
      </c>
      <c r="I70" s="2">
        <v>97738.6</v>
      </c>
      <c r="J70" s="2">
        <v>21364.400000000001</v>
      </c>
      <c r="K70">
        <v>-154.9</v>
      </c>
      <c r="L70" s="2">
        <v>17998.3</v>
      </c>
      <c r="M70" s="2">
        <v>84598.5</v>
      </c>
      <c r="N70" s="2">
        <v>66600.2</v>
      </c>
      <c r="O70">
        <v>50.3</v>
      </c>
      <c r="Q70" s="2">
        <v>-11198.6</v>
      </c>
      <c r="R70" s="2">
        <v>507282.4</v>
      </c>
      <c r="S70" s="2">
        <v>13859.6</v>
      </c>
      <c r="T70" s="2">
        <v>18880.400000000001</v>
      </c>
      <c r="U70" s="2">
        <v>5020.8</v>
      </c>
      <c r="V70" s="2">
        <v>521142</v>
      </c>
      <c r="X70" s="2">
        <v>499901.2</v>
      </c>
      <c r="Y70" s="2">
        <v>380979.7</v>
      </c>
      <c r="Z70" s="2">
        <v>118873.4</v>
      </c>
      <c r="AB70" s="2">
        <v>99368</v>
      </c>
      <c r="AD70" s="2">
        <v>509701.4</v>
      </c>
      <c r="AE70" s="2">
        <v>290828.90000000002</v>
      </c>
      <c r="AF70" s="2">
        <v>84301.4</v>
      </c>
      <c r="AG70" s="2">
        <v>66631.399999999994</v>
      </c>
    </row>
    <row r="71" spans="1:33">
      <c r="A71" t="s">
        <v>41</v>
      </c>
      <c r="B71" s="2">
        <v>515752.1</v>
      </c>
      <c r="C71" s="2">
        <v>301264.90000000002</v>
      </c>
      <c r="D71" s="2">
        <v>294845.7</v>
      </c>
      <c r="E71" s="2">
        <v>245388.5</v>
      </c>
      <c r="F71" s="2">
        <v>12692.8</v>
      </c>
      <c r="G71" s="2">
        <v>64564.2</v>
      </c>
      <c r="H71">
        <v>910.4</v>
      </c>
      <c r="I71" s="2">
        <v>98141.5</v>
      </c>
      <c r="J71" s="2">
        <v>20674.900000000001</v>
      </c>
      <c r="K71">
        <v>-66.400000000000006</v>
      </c>
      <c r="L71" s="2">
        <v>17591.7</v>
      </c>
      <c r="M71" s="2">
        <v>84682.5</v>
      </c>
      <c r="N71" s="2">
        <v>67090.8</v>
      </c>
      <c r="O71">
        <v>-22</v>
      </c>
      <c r="Q71" s="2">
        <v>-12374.1</v>
      </c>
      <c r="R71" s="2">
        <v>503378.1</v>
      </c>
      <c r="S71" s="2">
        <v>14182.8</v>
      </c>
      <c r="T71" s="2">
        <v>19939.599999999999</v>
      </c>
      <c r="U71" s="2">
        <v>5756.8</v>
      </c>
      <c r="V71" s="2">
        <v>517560.9</v>
      </c>
      <c r="X71" s="2">
        <v>497663.6</v>
      </c>
      <c r="Y71" s="2">
        <v>378968.1</v>
      </c>
      <c r="Z71" s="2">
        <v>118642.6</v>
      </c>
      <c r="AB71" s="2">
        <v>97972.5</v>
      </c>
      <c r="AD71" s="2">
        <v>507147.3</v>
      </c>
      <c r="AE71" s="2">
        <v>289355.90000000002</v>
      </c>
      <c r="AF71" s="2">
        <v>84385.9</v>
      </c>
      <c r="AG71" s="2">
        <v>67122.3</v>
      </c>
    </row>
    <row r="72" spans="1:33">
      <c r="A72" t="s">
        <v>58</v>
      </c>
      <c r="B72" s="2">
        <v>505962.6</v>
      </c>
      <c r="C72" s="2">
        <v>295972.8</v>
      </c>
      <c r="D72" s="2">
        <v>289363.40000000002</v>
      </c>
      <c r="E72" s="2">
        <v>239840.5</v>
      </c>
      <c r="F72" s="2">
        <v>12853</v>
      </c>
      <c r="G72" s="2">
        <v>64687.6</v>
      </c>
      <c r="H72" s="2">
        <v>-1299</v>
      </c>
      <c r="I72" s="2">
        <v>98102.6</v>
      </c>
      <c r="J72" s="2">
        <v>19989.5</v>
      </c>
      <c r="K72">
        <v>-77.900000000000006</v>
      </c>
      <c r="L72" s="2">
        <v>16024.9</v>
      </c>
      <c r="M72" s="2">
        <v>83909.5</v>
      </c>
      <c r="N72" s="2">
        <v>67884.600000000006</v>
      </c>
      <c r="O72">
        <v>-291</v>
      </c>
      <c r="Q72" s="2">
        <v>-15154</v>
      </c>
      <c r="R72" s="2">
        <v>490808.6</v>
      </c>
      <c r="S72" s="2">
        <v>15350.9</v>
      </c>
      <c r="T72" s="2">
        <v>21099.599999999999</v>
      </c>
      <c r="U72" s="2">
        <v>5748.7</v>
      </c>
      <c r="V72" s="2">
        <v>506159.5</v>
      </c>
      <c r="X72" s="2">
        <v>489641.8</v>
      </c>
      <c r="Y72" s="2">
        <v>371676.4</v>
      </c>
      <c r="Z72" s="2">
        <v>117878.6</v>
      </c>
      <c r="AB72" s="2">
        <v>97546.3</v>
      </c>
      <c r="AD72" s="2">
        <v>497461</v>
      </c>
      <c r="AE72" s="2">
        <v>283948.2</v>
      </c>
      <c r="AF72" s="2">
        <v>83611.5</v>
      </c>
      <c r="AG72" s="2">
        <v>67916.3</v>
      </c>
    </row>
    <row r="73" spans="1:33">
      <c r="A73" t="s">
        <v>39</v>
      </c>
      <c r="B73" s="2">
        <v>502606.9</v>
      </c>
      <c r="C73" s="2">
        <v>299310.3</v>
      </c>
      <c r="D73" s="2">
        <v>292515</v>
      </c>
      <c r="E73" s="2">
        <v>243052.6</v>
      </c>
      <c r="F73" s="2">
        <v>12603.7</v>
      </c>
      <c r="G73" s="2">
        <v>64627.199999999997</v>
      </c>
      <c r="H73" s="2">
        <v>-3025.7</v>
      </c>
      <c r="I73" s="2">
        <v>98456.3</v>
      </c>
      <c r="J73" s="2">
        <v>20615.8</v>
      </c>
      <c r="K73">
        <v>37.799999999999997</v>
      </c>
      <c r="L73" s="2">
        <v>9936.2999999999993</v>
      </c>
      <c r="M73" s="2">
        <v>77749.5</v>
      </c>
      <c r="N73" s="2">
        <v>67813.2</v>
      </c>
      <c r="O73">
        <v>45.2</v>
      </c>
      <c r="Q73" s="2">
        <v>-16578.400000000001</v>
      </c>
      <c r="R73" s="2">
        <v>486028.5</v>
      </c>
      <c r="S73" s="2">
        <v>15437.3</v>
      </c>
      <c r="T73" s="2">
        <v>21201.7</v>
      </c>
      <c r="U73" s="2">
        <v>5764.4</v>
      </c>
      <c r="V73" s="2">
        <v>501465.8</v>
      </c>
      <c r="X73" s="2">
        <v>491959.7</v>
      </c>
      <c r="Y73" s="2">
        <v>372846.8</v>
      </c>
      <c r="Z73" s="2">
        <v>119010.8</v>
      </c>
      <c r="AB73" s="2">
        <v>97880.8</v>
      </c>
      <c r="AD73" s="2">
        <v>494525.2</v>
      </c>
      <c r="AE73" s="2">
        <v>287505.5</v>
      </c>
      <c r="AF73" s="2">
        <v>77421.399999999994</v>
      </c>
      <c r="AG73" s="2">
        <v>67844.800000000003</v>
      </c>
    </row>
    <row r="74" spans="1:33">
      <c r="A74" t="s">
        <v>40</v>
      </c>
      <c r="B74" s="2">
        <v>516194.8</v>
      </c>
      <c r="C74" s="2">
        <v>304087</v>
      </c>
      <c r="D74" s="2">
        <v>297124.2</v>
      </c>
      <c r="E74" s="2">
        <v>247502.5</v>
      </c>
      <c r="F74" s="2">
        <v>13327.7</v>
      </c>
      <c r="G74" s="2">
        <v>66218.8</v>
      </c>
      <c r="H74" s="2">
        <v>-1008.6</v>
      </c>
      <c r="I74" s="2">
        <v>98575.8</v>
      </c>
      <c r="J74" s="2">
        <v>19948.5</v>
      </c>
      <c r="K74">
        <v>68.2</v>
      </c>
      <c r="L74" s="2">
        <v>15345.2</v>
      </c>
      <c r="M74" s="2">
        <v>85375</v>
      </c>
      <c r="N74" s="2">
        <v>70029.8</v>
      </c>
      <c r="O74">
        <v>-367.8</v>
      </c>
      <c r="Q74" s="2">
        <v>-18547.599999999999</v>
      </c>
      <c r="R74" s="2">
        <v>497647.2</v>
      </c>
      <c r="S74" s="2">
        <v>15258.9</v>
      </c>
      <c r="T74" s="2">
        <v>21461.3</v>
      </c>
      <c r="U74" s="2">
        <v>6202.4</v>
      </c>
      <c r="V74" s="2">
        <v>512906.2</v>
      </c>
      <c r="X74" s="2">
        <v>500586</v>
      </c>
      <c r="Y74" s="2">
        <v>382105.8</v>
      </c>
      <c r="Z74" s="2">
        <v>118466.7</v>
      </c>
      <c r="AB74" s="2">
        <v>99487.2</v>
      </c>
      <c r="AD74" s="2">
        <v>508239.4</v>
      </c>
      <c r="AE74" s="2">
        <v>292202.7</v>
      </c>
      <c r="AF74" s="2">
        <v>85047</v>
      </c>
      <c r="AG74" s="2">
        <v>70062.399999999994</v>
      </c>
    </row>
    <row r="75" spans="1:33">
      <c r="A75" t="s">
        <v>41</v>
      </c>
      <c r="B75" s="2">
        <v>517296</v>
      </c>
      <c r="C75" s="2">
        <v>305294.59999999998</v>
      </c>
      <c r="D75" s="2">
        <v>298168.40000000002</v>
      </c>
      <c r="E75" s="2">
        <v>248392.4</v>
      </c>
      <c r="F75" s="2">
        <v>13013.6</v>
      </c>
      <c r="G75" s="2">
        <v>71749.399999999994</v>
      </c>
      <c r="H75" s="2">
        <v>-1818.7</v>
      </c>
      <c r="I75" s="2">
        <v>98870</v>
      </c>
      <c r="J75" s="2">
        <v>18975</v>
      </c>
      <c r="K75">
        <v>3.8</v>
      </c>
      <c r="L75" s="2">
        <v>11625.3</v>
      </c>
      <c r="M75" s="2">
        <v>82689.100000000006</v>
      </c>
      <c r="N75" s="2">
        <v>71063.899999999994</v>
      </c>
      <c r="O75">
        <v>-416.9</v>
      </c>
      <c r="Q75" s="2">
        <v>-19052.8</v>
      </c>
      <c r="R75" s="2">
        <v>498243.1</v>
      </c>
      <c r="S75" s="2">
        <v>15434.9</v>
      </c>
      <c r="T75" s="2">
        <v>21530.1</v>
      </c>
      <c r="U75" s="2">
        <v>6095.1</v>
      </c>
      <c r="V75" s="2">
        <v>513678.1</v>
      </c>
      <c r="X75" s="2">
        <v>505267.9</v>
      </c>
      <c r="Y75" s="2">
        <v>387652.7</v>
      </c>
      <c r="Z75" s="2">
        <v>117669.9</v>
      </c>
      <c r="AB75" s="2">
        <v>103522.6</v>
      </c>
      <c r="AD75" s="2">
        <v>509392.8</v>
      </c>
      <c r="AE75" s="2">
        <v>293285.59999999998</v>
      </c>
      <c r="AF75" s="2">
        <v>82360.2</v>
      </c>
      <c r="AG75" s="2">
        <v>71096.899999999994</v>
      </c>
    </row>
    <row r="76" spans="1:33">
      <c r="A76" t="s">
        <v>59</v>
      </c>
      <c r="B76" s="2">
        <v>522624.1</v>
      </c>
      <c r="C76" s="2">
        <v>306956.09999999998</v>
      </c>
      <c r="D76" s="2">
        <v>299671.8</v>
      </c>
      <c r="E76" s="2">
        <v>249732.7</v>
      </c>
      <c r="F76" s="2">
        <v>12736.3</v>
      </c>
      <c r="G76" s="2">
        <v>69159.3</v>
      </c>
      <c r="H76">
        <v>546.1</v>
      </c>
      <c r="I76" s="2">
        <v>100154.1</v>
      </c>
      <c r="J76" s="2">
        <v>20932.400000000001</v>
      </c>
      <c r="K76">
        <v>33.9</v>
      </c>
      <c r="L76" s="2">
        <v>12412.3</v>
      </c>
      <c r="M76" s="2">
        <v>84719.2</v>
      </c>
      <c r="N76" s="2">
        <v>72306.899999999994</v>
      </c>
      <c r="O76">
        <v>-306.39999999999998</v>
      </c>
      <c r="Q76" s="2">
        <v>-19906.2</v>
      </c>
      <c r="R76" s="2">
        <v>502717.8</v>
      </c>
      <c r="S76" s="2">
        <v>15583.2</v>
      </c>
      <c r="T76" s="2">
        <v>21951.1</v>
      </c>
      <c r="U76" s="2">
        <v>6367.9</v>
      </c>
      <c r="V76" s="2">
        <v>518301</v>
      </c>
      <c r="X76" s="2">
        <v>510023</v>
      </c>
      <c r="Y76" s="2">
        <v>388962.7</v>
      </c>
      <c r="Z76" s="2">
        <v>121031.2</v>
      </c>
      <c r="AB76" s="2">
        <v>102777.3</v>
      </c>
      <c r="AD76" s="2">
        <v>514715.2</v>
      </c>
      <c r="AE76" s="2">
        <v>294809.3</v>
      </c>
      <c r="AF76" s="2">
        <v>84391.7</v>
      </c>
      <c r="AG76" s="2">
        <v>72340.600000000006</v>
      </c>
    </row>
    <row r="77" spans="1:33">
      <c r="A77" t="s">
        <v>39</v>
      </c>
      <c r="B77" s="2">
        <v>519862.2</v>
      </c>
      <c r="C77" s="2">
        <v>309257.7</v>
      </c>
      <c r="D77" s="2">
        <v>301763</v>
      </c>
      <c r="E77" s="2">
        <v>251661</v>
      </c>
      <c r="F77" s="2">
        <v>13268</v>
      </c>
      <c r="G77" s="2">
        <v>69769.3</v>
      </c>
      <c r="H77" s="2">
        <v>-2220.6</v>
      </c>
      <c r="I77" s="2">
        <v>99595.3</v>
      </c>
      <c r="J77" s="2">
        <v>20576.400000000001</v>
      </c>
      <c r="K77">
        <v>-3.2</v>
      </c>
      <c r="L77" s="2">
        <v>10526.9</v>
      </c>
      <c r="M77" s="2">
        <v>84572.3</v>
      </c>
      <c r="N77" s="2">
        <v>74045.399999999994</v>
      </c>
      <c r="O77">
        <v>-907.4</v>
      </c>
      <c r="Q77" s="2">
        <v>-19244.5</v>
      </c>
      <c r="R77" s="2">
        <v>500617.8</v>
      </c>
      <c r="S77" s="2">
        <v>15698.3</v>
      </c>
      <c r="T77" s="2">
        <v>22253.5</v>
      </c>
      <c r="U77" s="2">
        <v>6555.2</v>
      </c>
      <c r="V77" s="2">
        <v>516316.1</v>
      </c>
      <c r="X77" s="2">
        <v>509488.3</v>
      </c>
      <c r="Y77" s="2">
        <v>389446.1</v>
      </c>
      <c r="Z77" s="2">
        <v>120053.6</v>
      </c>
      <c r="AB77" s="2">
        <v>103542.8</v>
      </c>
      <c r="AD77" s="2">
        <v>511855.8</v>
      </c>
      <c r="AE77" s="2">
        <v>296855.59999999998</v>
      </c>
      <c r="AF77" s="2">
        <v>84216.9</v>
      </c>
      <c r="AG77" s="2">
        <v>74079.899999999994</v>
      </c>
    </row>
    <row r="78" spans="1:33">
      <c r="A78" t="s">
        <v>40</v>
      </c>
      <c r="B78" s="2">
        <v>517864.9</v>
      </c>
      <c r="C78" s="2">
        <v>308265</v>
      </c>
      <c r="D78" s="2">
        <v>300561.09999999998</v>
      </c>
      <c r="E78" s="2">
        <v>250311.2</v>
      </c>
      <c r="F78" s="2">
        <v>13641.1</v>
      </c>
      <c r="G78" s="2">
        <v>69021.8</v>
      </c>
      <c r="H78">
        <v>-444.4</v>
      </c>
      <c r="I78" s="2">
        <v>100059.3</v>
      </c>
      <c r="J78" s="2">
        <v>19869.599999999999</v>
      </c>
      <c r="K78">
        <v>13.1</v>
      </c>
      <c r="L78" s="2">
        <v>7916.5</v>
      </c>
      <c r="M78" s="2">
        <v>81428.2</v>
      </c>
      <c r="N78" s="2">
        <v>73511.7</v>
      </c>
      <c r="O78">
        <v>-477.1</v>
      </c>
      <c r="Q78" s="2">
        <v>-18130.5</v>
      </c>
      <c r="R78" s="2">
        <v>499734.4</v>
      </c>
      <c r="S78" s="2">
        <v>16012</v>
      </c>
      <c r="T78" s="2">
        <v>22213.9</v>
      </c>
      <c r="U78" s="2">
        <v>6201.9</v>
      </c>
      <c r="V78" s="2">
        <v>515746.4</v>
      </c>
      <c r="X78" s="2">
        <v>509795.1</v>
      </c>
      <c r="Y78" s="2">
        <v>390034.7</v>
      </c>
      <c r="Z78" s="2">
        <v>119788.8</v>
      </c>
      <c r="AB78" s="2">
        <v>102457.1</v>
      </c>
      <c r="AD78" s="2">
        <v>509824.3</v>
      </c>
      <c r="AE78" s="2">
        <v>295623.59999999998</v>
      </c>
      <c r="AF78" s="2">
        <v>81070</v>
      </c>
      <c r="AG78" s="2">
        <v>73545.899999999994</v>
      </c>
    </row>
    <row r="79" spans="1:33">
      <c r="A79" t="s">
        <v>41</v>
      </c>
      <c r="B79" s="2">
        <v>517174.9</v>
      </c>
      <c r="C79" s="2">
        <v>308298.59999999998</v>
      </c>
      <c r="D79" s="2">
        <v>300494.09999999998</v>
      </c>
      <c r="E79" s="2">
        <v>250084.8</v>
      </c>
      <c r="F79" s="2">
        <v>13822.5</v>
      </c>
      <c r="G79" s="2">
        <v>68896.399999999994</v>
      </c>
      <c r="H79" s="2">
        <v>-1046.0999999999999</v>
      </c>
      <c r="I79" s="2">
        <v>100733.5</v>
      </c>
      <c r="J79" s="2">
        <v>19748.3</v>
      </c>
      <c r="K79">
        <v>-24.1</v>
      </c>
      <c r="L79" s="2">
        <v>6712.3</v>
      </c>
      <c r="M79" s="2">
        <v>78367.199999999997</v>
      </c>
      <c r="N79" s="2">
        <v>71654.899999999994</v>
      </c>
      <c r="O79">
        <v>33.6</v>
      </c>
      <c r="Q79" s="2">
        <v>-18247.7</v>
      </c>
      <c r="R79" s="2">
        <v>498927.3</v>
      </c>
      <c r="S79" s="2">
        <v>16466.8</v>
      </c>
      <c r="T79" s="2">
        <v>23062.2</v>
      </c>
      <c r="U79" s="2">
        <v>6595.4</v>
      </c>
      <c r="V79" s="2">
        <v>515394</v>
      </c>
      <c r="X79" s="2">
        <v>509756.5</v>
      </c>
      <c r="Y79" s="2">
        <v>389488.6</v>
      </c>
      <c r="Z79" s="2">
        <v>120276.5</v>
      </c>
      <c r="AB79" s="2">
        <v>102397.2</v>
      </c>
      <c r="AD79" s="2">
        <v>509130.3</v>
      </c>
      <c r="AE79" s="2">
        <v>295532.90000000002</v>
      </c>
      <c r="AF79" s="2">
        <v>78008.100000000006</v>
      </c>
      <c r="AG79" s="2">
        <v>71688.3</v>
      </c>
    </row>
    <row r="80" spans="1:33">
      <c r="A80" t="s">
        <v>60</v>
      </c>
      <c r="B80" s="2">
        <v>523955.4</v>
      </c>
      <c r="C80" s="2">
        <v>311990</v>
      </c>
      <c r="D80" s="2">
        <v>304196.3</v>
      </c>
      <c r="E80" s="2">
        <v>253610.8</v>
      </c>
      <c r="F80" s="2">
        <v>13939.7</v>
      </c>
      <c r="G80" s="2">
        <v>67694</v>
      </c>
      <c r="H80" s="2">
        <v>-1323.6</v>
      </c>
      <c r="I80" s="2">
        <v>101684</v>
      </c>
      <c r="J80" s="2">
        <v>20902.7</v>
      </c>
      <c r="K80">
        <v>-111.8</v>
      </c>
      <c r="L80" s="2">
        <v>9184.2000000000007</v>
      </c>
      <c r="M80" s="2">
        <v>81274.2</v>
      </c>
      <c r="N80" s="2">
        <v>72090.100000000006</v>
      </c>
      <c r="O80">
        <v>-3.9</v>
      </c>
      <c r="Q80" s="2">
        <v>-20051</v>
      </c>
      <c r="R80" s="2">
        <v>503904.3</v>
      </c>
      <c r="S80" s="2">
        <v>16853.900000000001</v>
      </c>
      <c r="T80" s="2">
        <v>23949.8</v>
      </c>
      <c r="U80" s="2">
        <v>7095.9</v>
      </c>
      <c r="V80" s="2">
        <v>520758.2</v>
      </c>
      <c r="X80" s="2">
        <v>514127.4</v>
      </c>
      <c r="Y80" s="2">
        <v>391783.7</v>
      </c>
      <c r="Z80" s="2">
        <v>122306.8</v>
      </c>
      <c r="AB80" s="2">
        <v>102584.3</v>
      </c>
      <c r="AD80" s="2">
        <v>515839</v>
      </c>
      <c r="AE80" s="2">
        <v>299187.90000000002</v>
      </c>
      <c r="AF80" s="2">
        <v>80915.5</v>
      </c>
      <c r="AG80" s="2">
        <v>72123.7</v>
      </c>
    </row>
    <row r="81" spans="1:33">
      <c r="A81" t="s">
        <v>39</v>
      </c>
      <c r="B81" s="2">
        <v>527045.1</v>
      </c>
      <c r="C81" s="2">
        <v>315055.09999999998</v>
      </c>
      <c r="D81" s="2">
        <v>307287.7</v>
      </c>
      <c r="E81" s="2">
        <v>256525.9</v>
      </c>
      <c r="F81" s="2">
        <v>14148.2</v>
      </c>
      <c r="G81" s="2">
        <v>69540.399999999994</v>
      </c>
      <c r="H81" s="2">
        <v>-4148.6000000000004</v>
      </c>
      <c r="I81" s="2">
        <v>102163.1</v>
      </c>
      <c r="J81" s="2">
        <v>21456.2</v>
      </c>
      <c r="K81">
        <v>1.1000000000000001</v>
      </c>
      <c r="L81" s="2">
        <v>9453</v>
      </c>
      <c r="M81" s="2">
        <v>84015.7</v>
      </c>
      <c r="N81" s="2">
        <v>74562.600000000006</v>
      </c>
      <c r="O81">
        <v>-623.5</v>
      </c>
      <c r="Q81" s="2">
        <v>-19727.099999999999</v>
      </c>
      <c r="R81" s="2">
        <v>507318</v>
      </c>
      <c r="S81" s="2">
        <v>20369.7</v>
      </c>
      <c r="T81" s="2">
        <v>27601.8</v>
      </c>
      <c r="U81" s="2">
        <v>7232.1</v>
      </c>
      <c r="V81" s="2">
        <v>527687.69999999995</v>
      </c>
      <c r="X81" s="2">
        <v>517464.6</v>
      </c>
      <c r="Y81" s="2">
        <v>393889.5</v>
      </c>
      <c r="Z81" s="2">
        <v>123518.2</v>
      </c>
      <c r="AB81" s="2">
        <v>105185.60000000001</v>
      </c>
      <c r="AD81" s="2">
        <v>518938.5</v>
      </c>
      <c r="AE81" s="2">
        <v>302265.3</v>
      </c>
      <c r="AF81" s="2">
        <v>83683.600000000006</v>
      </c>
      <c r="AG81" s="2">
        <v>74597.399999999994</v>
      </c>
    </row>
    <row r="82" spans="1:33">
      <c r="A82" t="s">
        <v>40</v>
      </c>
      <c r="B82" s="2">
        <v>530176.4</v>
      </c>
      <c r="C82" s="2">
        <v>316080.09999999998</v>
      </c>
      <c r="D82" s="2">
        <v>308286.5</v>
      </c>
      <c r="E82" s="2">
        <v>257350.2</v>
      </c>
      <c r="F82" s="2">
        <v>14808.2</v>
      </c>
      <c r="G82" s="2">
        <v>70057.7</v>
      </c>
      <c r="H82" s="2">
        <v>-2835.9</v>
      </c>
      <c r="I82" s="2">
        <v>102127.3</v>
      </c>
      <c r="J82" s="2">
        <v>22565.3</v>
      </c>
      <c r="K82">
        <v>-90.1</v>
      </c>
      <c r="L82" s="2">
        <v>7993.4</v>
      </c>
      <c r="M82" s="2">
        <v>83833.600000000006</v>
      </c>
      <c r="N82" s="2">
        <v>75840.100000000006</v>
      </c>
      <c r="O82">
        <v>-529.5</v>
      </c>
      <c r="Q82" s="2">
        <v>-21106</v>
      </c>
      <c r="R82" s="2">
        <v>509070.4</v>
      </c>
      <c r="S82" s="2">
        <v>18809.400000000001</v>
      </c>
      <c r="T82" s="2">
        <v>26447.9</v>
      </c>
      <c r="U82" s="2">
        <v>7638.5</v>
      </c>
      <c r="V82" s="2">
        <v>527879.9</v>
      </c>
      <c r="X82" s="2">
        <v>522140.1</v>
      </c>
      <c r="Y82" s="2">
        <v>397559.2</v>
      </c>
      <c r="Z82" s="2">
        <v>124527.5</v>
      </c>
      <c r="AB82" s="2">
        <v>107565.6</v>
      </c>
      <c r="AD82" s="2">
        <v>522102.9</v>
      </c>
      <c r="AE82" s="2">
        <v>303300.09999999998</v>
      </c>
      <c r="AF82" s="2">
        <v>83503.199999999997</v>
      </c>
      <c r="AG82" s="2">
        <v>75875.5</v>
      </c>
    </row>
    <row r="83" spans="1:33">
      <c r="A83" t="s">
        <v>41</v>
      </c>
      <c r="B83" s="2">
        <v>529102.5</v>
      </c>
      <c r="C83" s="2">
        <v>315335</v>
      </c>
      <c r="D83" s="2">
        <v>307484</v>
      </c>
      <c r="E83" s="2">
        <v>256370.1</v>
      </c>
      <c r="F83" s="2">
        <v>15243</v>
      </c>
      <c r="G83" s="2">
        <v>71113.600000000006</v>
      </c>
      <c r="H83" s="2">
        <v>-2480.8000000000002</v>
      </c>
      <c r="I83" s="2">
        <v>102219.7</v>
      </c>
      <c r="J83" s="2">
        <v>22630.6</v>
      </c>
      <c r="K83">
        <v>43.9</v>
      </c>
      <c r="L83" s="2">
        <v>5788.4</v>
      </c>
      <c r="M83" s="2">
        <v>83689.100000000006</v>
      </c>
      <c r="N83" s="2">
        <v>77900.600000000006</v>
      </c>
      <c r="O83">
        <v>-790.9</v>
      </c>
      <c r="Q83" s="2">
        <v>-22451.7</v>
      </c>
      <c r="R83" s="2">
        <v>506650.8</v>
      </c>
      <c r="S83" s="2">
        <v>18364.7</v>
      </c>
      <c r="T83" s="2">
        <v>25763.7</v>
      </c>
      <c r="U83" s="2">
        <v>7399</v>
      </c>
      <c r="V83" s="2">
        <v>525015.5</v>
      </c>
      <c r="X83" s="2">
        <v>523673.7</v>
      </c>
      <c r="Y83" s="2">
        <v>398741.9</v>
      </c>
      <c r="Z83" s="2">
        <v>124878.6</v>
      </c>
      <c r="AB83" s="2">
        <v>109120.5</v>
      </c>
      <c r="AD83" s="2">
        <v>521050.3</v>
      </c>
      <c r="AE83" s="2">
        <v>302517.3</v>
      </c>
      <c r="AF83" s="2">
        <v>83360.100000000006</v>
      </c>
      <c r="AG83" s="2">
        <v>77936.899999999994</v>
      </c>
    </row>
    <row r="84" spans="1:33">
      <c r="A84" t="s">
        <v>61</v>
      </c>
      <c r="B84" s="2">
        <v>535011</v>
      </c>
      <c r="C84" s="2">
        <v>321816.40000000002</v>
      </c>
      <c r="D84" s="2">
        <v>313884.79999999999</v>
      </c>
      <c r="E84" s="2">
        <v>262570.2</v>
      </c>
      <c r="F84" s="2">
        <v>15553.3</v>
      </c>
      <c r="G84" s="2">
        <v>74682.5</v>
      </c>
      <c r="H84" s="2">
        <v>-5125.6000000000004</v>
      </c>
      <c r="I84" s="2">
        <v>101983.7</v>
      </c>
      <c r="J84" s="2">
        <v>22474.400000000001</v>
      </c>
      <c r="K84">
        <v>44.3</v>
      </c>
      <c r="L84" s="2">
        <v>5942.9</v>
      </c>
      <c r="M84" s="2">
        <v>88419.7</v>
      </c>
      <c r="N84" s="2">
        <v>82476.7</v>
      </c>
      <c r="O84" s="2">
        <v>-2360.9</v>
      </c>
      <c r="Q84" s="2">
        <v>-24642.2</v>
      </c>
      <c r="R84" s="2">
        <v>510368.8</v>
      </c>
      <c r="S84" s="2">
        <v>17524.400000000001</v>
      </c>
      <c r="T84" s="2">
        <v>25828.5</v>
      </c>
      <c r="U84" s="2">
        <v>8304.1</v>
      </c>
      <c r="V84" s="2">
        <v>527893.19999999995</v>
      </c>
      <c r="X84" s="2">
        <v>530663.9</v>
      </c>
      <c r="Y84" s="2">
        <v>406211.2</v>
      </c>
      <c r="Z84" s="2">
        <v>124490.1</v>
      </c>
      <c r="AB84" s="2">
        <v>112736.3</v>
      </c>
      <c r="AD84" s="2">
        <v>526897.5</v>
      </c>
      <c r="AE84" s="2">
        <v>308870.90000000002</v>
      </c>
      <c r="AF84" s="2">
        <v>88090</v>
      </c>
      <c r="AG84" s="2">
        <v>82515.199999999997</v>
      </c>
    </row>
    <row r="85" spans="1:33">
      <c r="A85" t="s">
        <v>39</v>
      </c>
      <c r="B85" s="2">
        <v>524635.69999999995</v>
      </c>
      <c r="C85" s="2">
        <v>305878.3</v>
      </c>
      <c r="D85" s="2">
        <v>297859.59999999998</v>
      </c>
      <c r="E85" s="2">
        <v>246458</v>
      </c>
      <c r="F85" s="2">
        <v>13861.8</v>
      </c>
      <c r="G85" s="2">
        <v>71219.5</v>
      </c>
      <c r="H85">
        <v>719.6</v>
      </c>
      <c r="I85" s="2">
        <v>102099.4</v>
      </c>
      <c r="J85" s="2">
        <v>22527</v>
      </c>
      <c r="K85">
        <v>45.5</v>
      </c>
      <c r="L85" s="2">
        <v>9628.7000000000007</v>
      </c>
      <c r="M85" s="2">
        <v>88913.2</v>
      </c>
      <c r="N85" s="2">
        <v>79284.5</v>
      </c>
      <c r="O85" s="2">
        <v>-1344.3</v>
      </c>
      <c r="Q85" s="2">
        <v>-22149.3</v>
      </c>
      <c r="R85" s="2">
        <v>502486.4</v>
      </c>
      <c r="S85" s="2">
        <v>18536.900000000001</v>
      </c>
      <c r="T85" s="2">
        <v>27301.200000000001</v>
      </c>
      <c r="U85" s="2">
        <v>8764.2999999999993</v>
      </c>
      <c r="V85" s="2">
        <v>521023.3</v>
      </c>
      <c r="X85" s="2">
        <v>516273.7</v>
      </c>
      <c r="Y85" s="2">
        <v>391484.1</v>
      </c>
      <c r="Z85" s="2">
        <v>124669.3</v>
      </c>
      <c r="AB85" s="2">
        <v>107636.8</v>
      </c>
      <c r="AD85" s="2">
        <v>516674.4</v>
      </c>
      <c r="AE85" s="2">
        <v>292997.90000000002</v>
      </c>
      <c r="AF85" s="2">
        <v>88591.1</v>
      </c>
      <c r="AG85" s="2">
        <v>79321.399999999994</v>
      </c>
    </row>
    <row r="86" spans="1:33">
      <c r="A86" t="s">
        <v>40</v>
      </c>
      <c r="B86" s="2">
        <v>522875.5</v>
      </c>
      <c r="C86" s="2">
        <v>306822.7</v>
      </c>
      <c r="D86" s="2">
        <v>298719.8</v>
      </c>
      <c r="E86" s="2">
        <v>247177.9</v>
      </c>
      <c r="F86" s="2">
        <v>12988.1</v>
      </c>
      <c r="G86" s="2">
        <v>71186.7</v>
      </c>
      <c r="H86" s="2">
        <v>-1967</v>
      </c>
      <c r="I86" s="2">
        <v>102371.7</v>
      </c>
      <c r="J86" s="2">
        <v>22915.1</v>
      </c>
      <c r="K86">
        <v>67.400000000000006</v>
      </c>
      <c r="L86" s="2">
        <v>10497.2</v>
      </c>
      <c r="M86" s="2">
        <v>90501.5</v>
      </c>
      <c r="N86" s="2">
        <v>80004.3</v>
      </c>
      <c r="O86" s="2">
        <v>-2006.4</v>
      </c>
      <c r="Q86" s="2">
        <v>-23801.4</v>
      </c>
      <c r="R86" s="2">
        <v>499074.1</v>
      </c>
      <c r="S86" s="2">
        <v>20605.3</v>
      </c>
      <c r="T86" s="2">
        <v>30047.3</v>
      </c>
      <c r="U86" s="2">
        <v>9442</v>
      </c>
      <c r="V86" s="2">
        <v>519679.4</v>
      </c>
      <c r="X86" s="2">
        <v>514015.4</v>
      </c>
      <c r="Y86" s="2">
        <v>388449.8</v>
      </c>
      <c r="Z86" s="2">
        <v>125390.2</v>
      </c>
      <c r="AB86" s="2">
        <v>107083.8</v>
      </c>
      <c r="AD86" s="2">
        <v>514917.2</v>
      </c>
      <c r="AE86" s="2">
        <v>293845.09999999998</v>
      </c>
      <c r="AF86" s="2">
        <v>90180.1</v>
      </c>
      <c r="AG86" s="2">
        <v>80041.600000000006</v>
      </c>
    </row>
    <row r="87" spans="1:33">
      <c r="A87" t="s">
        <v>41</v>
      </c>
      <c r="B87" s="2">
        <v>524687.80000000005</v>
      </c>
      <c r="C87" s="2">
        <v>307751.7</v>
      </c>
      <c r="D87" s="2">
        <v>299595.5</v>
      </c>
      <c r="E87" s="2">
        <v>247909</v>
      </c>
      <c r="F87" s="2">
        <v>12908.1</v>
      </c>
      <c r="G87" s="2">
        <v>71352.399999999994</v>
      </c>
      <c r="H87" s="2">
        <v>-3035.2</v>
      </c>
      <c r="I87" s="2">
        <v>102699.1</v>
      </c>
      <c r="J87" s="2">
        <v>22978.9</v>
      </c>
      <c r="K87">
        <v>27.6</v>
      </c>
      <c r="L87" s="2">
        <v>12337.5</v>
      </c>
      <c r="M87" s="2">
        <v>93022.5</v>
      </c>
      <c r="N87" s="2">
        <v>80685.100000000006</v>
      </c>
      <c r="O87" s="2">
        <v>-2332.1999999999998</v>
      </c>
      <c r="Q87" s="2">
        <v>-22856.799999999999</v>
      </c>
      <c r="R87" s="2">
        <v>501831</v>
      </c>
      <c r="S87" s="2">
        <v>26162.799999999999</v>
      </c>
      <c r="T87" s="2">
        <v>36337.800000000003</v>
      </c>
      <c r="U87" s="2">
        <v>10175</v>
      </c>
      <c r="V87" s="2">
        <v>527993.80000000005</v>
      </c>
      <c r="X87" s="2">
        <v>514181.2</v>
      </c>
      <c r="Y87" s="2">
        <v>388272.2</v>
      </c>
      <c r="Z87" s="2">
        <v>125720.9</v>
      </c>
      <c r="AB87" s="2">
        <v>107226.5</v>
      </c>
      <c r="AD87" s="2">
        <v>516652.7</v>
      </c>
      <c r="AE87" s="2">
        <v>294661.59999999998</v>
      </c>
      <c r="AF87" s="2">
        <v>92699.8</v>
      </c>
      <c r="AG87" s="2">
        <v>80722.7</v>
      </c>
    </row>
    <row r="88" spans="1:33">
      <c r="A88" t="s">
        <v>62</v>
      </c>
      <c r="B88" s="2">
        <v>530482.30000000005</v>
      </c>
      <c r="C88" s="2">
        <v>308819.20000000001</v>
      </c>
      <c r="D88" s="2">
        <v>300650.8</v>
      </c>
      <c r="E88" s="2">
        <v>248811.8</v>
      </c>
      <c r="F88" s="2">
        <v>13127.8</v>
      </c>
      <c r="G88" s="2">
        <v>73359</v>
      </c>
      <c r="H88">
        <v>-644.70000000000005</v>
      </c>
      <c r="I88" s="2">
        <v>102964</v>
      </c>
      <c r="J88" s="2">
        <v>22703.3</v>
      </c>
      <c r="K88">
        <v>70.5</v>
      </c>
      <c r="L88" s="2">
        <v>12415</v>
      </c>
      <c r="M88" s="2">
        <v>94550.3</v>
      </c>
      <c r="N88" s="2">
        <v>82135.3</v>
      </c>
      <c r="O88" s="2">
        <v>-2331.9</v>
      </c>
      <c r="Q88" s="2">
        <v>-17697.400000000001</v>
      </c>
      <c r="R88" s="2">
        <v>512784.9</v>
      </c>
      <c r="S88" s="2">
        <v>21907.599999999999</v>
      </c>
      <c r="T88" s="2">
        <v>32144</v>
      </c>
      <c r="U88" s="2">
        <v>10236.5</v>
      </c>
      <c r="V88" s="2">
        <v>534692.5</v>
      </c>
      <c r="X88" s="2">
        <v>520091.6</v>
      </c>
      <c r="Y88" s="2">
        <v>394217.4</v>
      </c>
      <c r="Z88" s="2">
        <v>125747.8</v>
      </c>
      <c r="AB88" s="2">
        <v>109093.7</v>
      </c>
      <c r="AD88" s="2">
        <v>522367.1</v>
      </c>
      <c r="AE88" s="2">
        <v>295681.90000000002</v>
      </c>
      <c r="AF88" s="2">
        <v>94226.7</v>
      </c>
      <c r="AG88" s="2">
        <v>82173.600000000006</v>
      </c>
    </row>
    <row r="89" spans="1:33">
      <c r="A89" t="s">
        <v>39</v>
      </c>
      <c r="B89" s="2">
        <v>528359.19999999995</v>
      </c>
      <c r="C89" s="2">
        <v>306500.2</v>
      </c>
      <c r="D89" s="2">
        <v>298330.8</v>
      </c>
      <c r="E89" s="2">
        <v>246375.7</v>
      </c>
      <c r="F89" s="2">
        <v>13382.5</v>
      </c>
      <c r="G89" s="2">
        <v>73306.3</v>
      </c>
      <c r="H89">
        <v>-264.7</v>
      </c>
      <c r="I89" s="2">
        <v>103399</v>
      </c>
      <c r="J89" s="2">
        <v>23289.5</v>
      </c>
      <c r="K89">
        <v>13</v>
      </c>
      <c r="L89" s="2">
        <v>10331.9</v>
      </c>
      <c r="M89" s="2">
        <v>90370.1</v>
      </c>
      <c r="N89" s="2">
        <v>80038.2</v>
      </c>
      <c r="O89" s="2">
        <v>-1598.4</v>
      </c>
      <c r="Q89" s="2">
        <v>-15641.7</v>
      </c>
      <c r="R89" s="2">
        <v>512717.4</v>
      </c>
      <c r="S89" s="2">
        <v>24602.2</v>
      </c>
      <c r="T89" s="2">
        <v>34888.400000000001</v>
      </c>
      <c r="U89" s="2">
        <v>10286.299999999999</v>
      </c>
      <c r="V89" s="2">
        <v>537319.6</v>
      </c>
      <c r="X89" s="2">
        <v>519468.3</v>
      </c>
      <c r="Y89" s="2">
        <v>392569.7</v>
      </c>
      <c r="Z89" s="2">
        <v>126721.7</v>
      </c>
      <c r="AB89" s="2">
        <v>109951.2</v>
      </c>
      <c r="AD89" s="2">
        <v>520273</v>
      </c>
      <c r="AE89" s="2">
        <v>293383.59999999998</v>
      </c>
      <c r="AF89" s="2">
        <v>90049.1</v>
      </c>
      <c r="AG89" s="2">
        <v>80075.5</v>
      </c>
    </row>
    <row r="91" spans="1:33">
      <c r="A91" t="s">
        <v>63</v>
      </c>
      <c r="B91" s="3">
        <f t="shared" ref="B91:G91" si="0">B89/B79-1</f>
        <v>2.1625759486780805E-2</v>
      </c>
      <c r="C91" s="3">
        <f t="shared" si="0"/>
        <v>-5.833305762659835E-3</v>
      </c>
      <c r="D91" s="3">
        <f t="shared" si="0"/>
        <v>-7.1991430114600741E-3</v>
      </c>
      <c r="E91" s="3">
        <f t="shared" si="0"/>
        <v>-1.4831369199567401E-2</v>
      </c>
      <c r="F91" s="3">
        <f t="shared" si="0"/>
        <v>-3.1832157713872267E-2</v>
      </c>
      <c r="G91" s="3">
        <f t="shared" si="0"/>
        <v>6.4007698515452294E-2</v>
      </c>
      <c r="I91" s="3">
        <f>I89/I79-1</f>
        <v>2.646090923079214E-2</v>
      </c>
      <c r="J91" s="3">
        <f>J89/J79-1</f>
        <v>0.17931670067803318</v>
      </c>
      <c r="L91" s="3">
        <f>L89/L79-1</f>
        <v>0.53924884167870912</v>
      </c>
      <c r="M91" s="3">
        <f>M89/M79-1</f>
        <v>0.15316229238763168</v>
      </c>
      <c r="N91" s="3">
        <f>N89/N79-1</f>
        <v>0.11699548809641769</v>
      </c>
      <c r="R91" s="3">
        <f t="shared" ref="R91" si="1">R89/R79-1</f>
        <v>2.7639497778534139E-2</v>
      </c>
      <c r="AF91" s="3">
        <f>AF89/AF79-1</f>
        <v>0.15435576561921138</v>
      </c>
      <c r="AG91" s="3">
        <f>AG89/AG79-1</f>
        <v>0.11699538139417442</v>
      </c>
    </row>
    <row r="92" spans="1:33">
      <c r="A92" t="s">
        <v>64</v>
      </c>
      <c r="B92" s="4">
        <f>(B89/B79)^(4/10)-1</f>
        <v>8.5948213013999908E-3</v>
      </c>
    </row>
    <row r="93" spans="1:33">
      <c r="B93" s="4"/>
    </row>
    <row r="94" spans="1:33">
      <c r="A94" t="s">
        <v>65</v>
      </c>
      <c r="B94" s="4"/>
      <c r="N94" s="4">
        <f>N89/N83-1</f>
        <v>2.7440096738664321E-2</v>
      </c>
    </row>
    <row r="96" spans="1:33">
      <c r="A96" t="s">
        <v>66</v>
      </c>
    </row>
    <row r="97" spans="1:2">
      <c r="A97" t="s">
        <v>67</v>
      </c>
      <c r="B97" s="2">
        <f>B89+(N89-N79)</f>
        <v>536742.5</v>
      </c>
    </row>
    <row r="98" spans="1:2">
      <c r="A98" t="s">
        <v>63</v>
      </c>
      <c r="B98" s="4">
        <f>B97/B79-1</f>
        <v>3.7835556211254673E-2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1"/>
  <sheetViews>
    <sheetView topLeftCell="A176" zoomScale="150" zoomScaleNormal="150" zoomScalePageLayoutView="150" workbookViewId="0">
      <selection activeCell="B201" sqref="B201"/>
    </sheetView>
  </sheetViews>
  <sheetFormatPr baseColWidth="10" defaultColWidth="8.83203125" defaultRowHeight="12" x14ac:dyDescent="0"/>
  <cols>
    <col min="1" max="2" width="20.6640625" style="124" customWidth="1"/>
    <col min="3" max="3" width="8.83203125" style="124"/>
    <col min="4" max="4" width="26" style="124" customWidth="1"/>
    <col min="5" max="16384" width="8.83203125" style="124"/>
  </cols>
  <sheetData>
    <row r="1" spans="1:2">
      <c r="A1" s="123" t="s">
        <v>68</v>
      </c>
      <c r="B1" s="123" t="s">
        <v>246</v>
      </c>
    </row>
    <row r="2" spans="1:2">
      <c r="A2" s="123" t="s">
        <v>70</v>
      </c>
      <c r="B2" s="123" t="s">
        <v>247</v>
      </c>
    </row>
    <row r="3" spans="1:2">
      <c r="A3" s="123" t="s">
        <v>72</v>
      </c>
      <c r="B3" s="123" t="s">
        <v>110</v>
      </c>
    </row>
    <row r="4" spans="1:2">
      <c r="A4" s="123" t="s">
        <v>74</v>
      </c>
      <c r="B4" s="123" t="s">
        <v>100</v>
      </c>
    </row>
    <row r="5" spans="1:2">
      <c r="A5" s="123" t="s">
        <v>76</v>
      </c>
      <c r="B5" s="123" t="s">
        <v>101</v>
      </c>
    </row>
    <row r="6" spans="1:2">
      <c r="A6" s="123" t="s">
        <v>78</v>
      </c>
      <c r="B6" s="123" t="s">
        <v>79</v>
      </c>
    </row>
    <row r="7" spans="1:2">
      <c r="A7" s="123" t="s">
        <v>80</v>
      </c>
      <c r="B7" s="123" t="s">
        <v>102</v>
      </c>
    </row>
    <row r="8" spans="1:2">
      <c r="A8" s="123" t="s">
        <v>82</v>
      </c>
      <c r="B8" s="123" t="s">
        <v>248</v>
      </c>
    </row>
    <row r="9" spans="1:2">
      <c r="A9" s="123" t="s">
        <v>84</v>
      </c>
      <c r="B9" s="123" t="s">
        <v>111</v>
      </c>
    </row>
    <row r="10" spans="1:2">
      <c r="A10" s="123" t="s">
        <v>86</v>
      </c>
      <c r="B10" s="123" t="s">
        <v>103</v>
      </c>
    </row>
    <row r="11" spans="1:2">
      <c r="B11" s="123" t="s">
        <v>104</v>
      </c>
    </row>
    <row r="12" spans="1:2">
      <c r="B12" s="123" t="s">
        <v>249</v>
      </c>
    </row>
    <row r="13" spans="1:2">
      <c r="B13" s="123" t="s">
        <v>88</v>
      </c>
    </row>
    <row r="14" spans="1:2">
      <c r="B14" s="123" t="s">
        <v>106</v>
      </c>
    </row>
    <row r="15" spans="1:2">
      <c r="B15" s="123" t="s">
        <v>107</v>
      </c>
    </row>
    <row r="16" spans="1:2">
      <c r="B16" s="123" t="s">
        <v>108</v>
      </c>
    </row>
    <row r="17" spans="1:2">
      <c r="B17" s="123" t="s">
        <v>109</v>
      </c>
    </row>
    <row r="19" spans="1:2">
      <c r="A19" s="123" t="s">
        <v>96</v>
      </c>
      <c r="B19" s="123" t="s">
        <v>97</v>
      </c>
    </row>
    <row r="20" spans="1:2">
      <c r="A20" s="125">
        <v>25569</v>
      </c>
      <c r="B20" s="126">
        <v>71113585.089000002</v>
      </c>
    </row>
    <row r="21" spans="1:2">
      <c r="A21" s="125">
        <v>25659</v>
      </c>
      <c r="B21" s="126">
        <v>71413895.716000006</v>
      </c>
    </row>
    <row r="22" spans="1:2">
      <c r="A22" s="125">
        <v>25750</v>
      </c>
      <c r="B22" s="126">
        <v>71604599.875</v>
      </c>
    </row>
    <row r="23" spans="1:2">
      <c r="A23" s="125">
        <v>25842</v>
      </c>
      <c r="B23" s="126">
        <v>71749750.659666702</v>
      </c>
    </row>
    <row r="24" spans="1:2">
      <c r="A24" s="125">
        <v>25934</v>
      </c>
      <c r="B24" s="126">
        <v>71894328.006666601</v>
      </c>
    </row>
    <row r="25" spans="1:2">
      <c r="A25" s="125">
        <v>26024</v>
      </c>
      <c r="B25" s="126">
        <v>72137026.244000003</v>
      </c>
    </row>
    <row r="26" spans="1:2">
      <c r="A26" s="125">
        <v>26115</v>
      </c>
      <c r="B26" s="126">
        <v>72306752.159666598</v>
      </c>
    </row>
    <row r="27" spans="1:2">
      <c r="A27" s="125">
        <v>26207</v>
      </c>
      <c r="B27" s="126">
        <v>72482722.115333304</v>
      </c>
    </row>
    <row r="28" spans="1:2">
      <c r="A28" s="125">
        <v>26299</v>
      </c>
      <c r="B28" s="126">
        <v>72456283.211333305</v>
      </c>
    </row>
    <row r="29" spans="1:2">
      <c r="A29" s="125">
        <v>26390</v>
      </c>
      <c r="B29" s="126">
        <v>72610128.538333401</v>
      </c>
    </row>
    <row r="30" spans="1:2">
      <c r="A30" s="125">
        <v>26481</v>
      </c>
      <c r="B30" s="126">
        <v>73357105.624666601</v>
      </c>
    </row>
    <row r="31" spans="1:2">
      <c r="A31" s="125">
        <v>26573</v>
      </c>
      <c r="B31" s="126">
        <v>73615488.548666596</v>
      </c>
    </row>
    <row r="32" spans="1:2">
      <c r="A32" s="125">
        <v>26665</v>
      </c>
      <c r="B32" s="126">
        <v>73822551.824333295</v>
      </c>
    </row>
    <row r="33" spans="1:2">
      <c r="A33" s="125">
        <v>26755</v>
      </c>
      <c r="B33" s="126">
        <v>73970303.640000001</v>
      </c>
    </row>
    <row r="34" spans="1:2">
      <c r="A34" s="125">
        <v>26846</v>
      </c>
      <c r="B34" s="126">
        <v>74085039.766000003</v>
      </c>
    </row>
    <row r="35" spans="1:2">
      <c r="A35" s="125">
        <v>26938</v>
      </c>
      <c r="B35" s="126">
        <v>74322017.277666703</v>
      </c>
    </row>
    <row r="36" spans="1:2">
      <c r="A36" s="125">
        <v>27030</v>
      </c>
      <c r="B36" s="126">
        <v>74475346.488000005</v>
      </c>
    </row>
    <row r="37" spans="1:2">
      <c r="A37" s="125">
        <v>27120</v>
      </c>
      <c r="B37" s="126">
        <v>74715408.598333299</v>
      </c>
    </row>
    <row r="38" spans="1:2">
      <c r="A38" s="125">
        <v>27211</v>
      </c>
      <c r="B38" s="126">
        <v>74786356.401666597</v>
      </c>
    </row>
    <row r="39" spans="1:2">
      <c r="A39" s="125">
        <v>27303</v>
      </c>
      <c r="B39" s="126">
        <v>74912212.016000003</v>
      </c>
    </row>
    <row r="40" spans="1:2">
      <c r="A40" s="125">
        <v>27395</v>
      </c>
      <c r="B40" s="126">
        <v>74997787.269333407</v>
      </c>
    </row>
    <row r="41" spans="1:2">
      <c r="A41" s="125">
        <v>27485</v>
      </c>
      <c r="B41" s="126">
        <v>75341688.872666597</v>
      </c>
    </row>
    <row r="42" spans="1:2">
      <c r="A42" s="125">
        <v>27576</v>
      </c>
      <c r="B42" s="126">
        <v>75538396.718333304</v>
      </c>
    </row>
    <row r="43" spans="1:2">
      <c r="A43" s="125">
        <v>27668</v>
      </c>
      <c r="B43" s="126">
        <v>75678049.574666604</v>
      </c>
    </row>
    <row r="44" spans="1:2">
      <c r="A44" s="125">
        <v>27760</v>
      </c>
      <c r="B44" s="126">
        <v>75801550.358999997</v>
      </c>
    </row>
    <row r="45" spans="1:2">
      <c r="A45" s="125">
        <v>27851</v>
      </c>
      <c r="B45" s="126">
        <v>75989324.385666698</v>
      </c>
    </row>
    <row r="46" spans="1:2">
      <c r="A46" s="125">
        <v>27942</v>
      </c>
      <c r="B46" s="126">
        <v>76185079.098666698</v>
      </c>
    </row>
    <row r="47" spans="1:2">
      <c r="A47" s="125">
        <v>28034</v>
      </c>
      <c r="B47" s="126">
        <v>76240873.673333302</v>
      </c>
    </row>
    <row r="48" spans="1:2">
      <c r="A48" s="125">
        <v>28126</v>
      </c>
      <c r="B48" s="126">
        <v>76420258.615333304</v>
      </c>
    </row>
    <row r="49" spans="1:2">
      <c r="A49" s="125">
        <v>28216</v>
      </c>
      <c r="B49" s="126">
        <v>76559272.059</v>
      </c>
    </row>
    <row r="50" spans="1:2">
      <c r="A50" s="125">
        <v>28307</v>
      </c>
      <c r="B50" s="126">
        <v>76723789.541666701</v>
      </c>
    </row>
    <row r="51" spans="1:2">
      <c r="A51" s="125">
        <v>28399</v>
      </c>
      <c r="B51" s="126">
        <v>76832233.331333399</v>
      </c>
    </row>
    <row r="52" spans="1:2">
      <c r="A52" s="125">
        <v>28491</v>
      </c>
      <c r="B52" s="126">
        <v>76899669.745333299</v>
      </c>
    </row>
    <row r="53" spans="1:2">
      <c r="A53" s="125">
        <v>28581</v>
      </c>
      <c r="B53" s="126">
        <v>77129662.0116667</v>
      </c>
    </row>
    <row r="54" spans="1:2">
      <c r="A54" s="125">
        <v>28672</v>
      </c>
      <c r="B54" s="126">
        <v>77222406.503000006</v>
      </c>
    </row>
    <row r="55" spans="1:2">
      <c r="A55" s="125">
        <v>28764</v>
      </c>
      <c r="B55" s="126">
        <v>77382343.251666695</v>
      </c>
    </row>
    <row r="56" spans="1:2">
      <c r="A56" s="125">
        <v>28856</v>
      </c>
      <c r="B56" s="126">
        <v>77517564.034666702</v>
      </c>
    </row>
    <row r="57" spans="1:2">
      <c r="A57" s="125">
        <v>28946</v>
      </c>
      <c r="B57" s="126">
        <v>77634308.638333306</v>
      </c>
    </row>
    <row r="58" spans="1:2">
      <c r="A58" s="125">
        <v>29037</v>
      </c>
      <c r="B58" s="126">
        <v>77798264.928000003</v>
      </c>
    </row>
    <row r="59" spans="1:2">
      <c r="A59" s="125">
        <v>29129</v>
      </c>
      <c r="B59" s="126">
        <v>77970546.150666699</v>
      </c>
    </row>
    <row r="60" spans="1:2">
      <c r="A60" s="125">
        <v>29221</v>
      </c>
      <c r="B60" s="126">
        <v>78074593.4676667</v>
      </c>
    </row>
    <row r="61" spans="1:2">
      <c r="A61" s="125">
        <v>29312</v>
      </c>
      <c r="B61" s="126">
        <v>78308291.170000002</v>
      </c>
    </row>
    <row r="62" spans="1:2">
      <c r="A62" s="125">
        <v>29403</v>
      </c>
      <c r="B62" s="126">
        <v>78548949.905666694</v>
      </c>
    </row>
    <row r="63" spans="1:2">
      <c r="A63" s="125">
        <v>29495</v>
      </c>
      <c r="B63" s="126">
        <v>78711276.8633333</v>
      </c>
    </row>
    <row r="64" spans="1:2">
      <c r="A64" s="125">
        <v>29587</v>
      </c>
      <c r="B64" s="126">
        <v>78810916.211999997</v>
      </c>
    </row>
    <row r="65" spans="1:2">
      <c r="A65" s="125">
        <v>29677</v>
      </c>
      <c r="B65" s="126">
        <v>78850792.718666703</v>
      </c>
    </row>
    <row r="66" spans="1:2">
      <c r="A66" s="125">
        <v>29768</v>
      </c>
      <c r="B66" s="126">
        <v>78971614.008666605</v>
      </c>
    </row>
    <row r="67" spans="1:2">
      <c r="A67" s="125">
        <v>29860</v>
      </c>
      <c r="B67" s="126">
        <v>79068798.155666694</v>
      </c>
    </row>
    <row r="68" spans="1:2">
      <c r="A68" s="125">
        <v>29952</v>
      </c>
      <c r="B68" s="126">
        <v>79267079.264333293</v>
      </c>
    </row>
    <row r="69" spans="1:2">
      <c r="A69" s="125">
        <v>30042</v>
      </c>
      <c r="B69" s="126">
        <v>79465043.383666694</v>
      </c>
    </row>
    <row r="70" spans="1:2">
      <c r="A70" s="125">
        <v>30133</v>
      </c>
      <c r="B70" s="126">
        <v>79639385.583333299</v>
      </c>
    </row>
    <row r="71" spans="1:2">
      <c r="A71" s="125">
        <v>30225</v>
      </c>
      <c r="B71" s="126">
        <v>79866820.201666698</v>
      </c>
    </row>
    <row r="72" spans="1:2">
      <c r="A72" s="125">
        <v>30317</v>
      </c>
      <c r="B72" s="126">
        <v>80114693.243000001</v>
      </c>
    </row>
    <row r="73" spans="1:2">
      <c r="A73" s="125">
        <v>30407</v>
      </c>
      <c r="B73" s="126">
        <v>80230417.854000002</v>
      </c>
    </row>
    <row r="74" spans="1:2">
      <c r="A74" s="125">
        <v>30498</v>
      </c>
      <c r="B74" s="126">
        <v>80433002.751000002</v>
      </c>
    </row>
    <row r="75" spans="1:2">
      <c r="A75" s="125">
        <v>30590</v>
      </c>
      <c r="B75" s="126">
        <v>80619097.273000002</v>
      </c>
    </row>
    <row r="76" spans="1:2">
      <c r="A76" s="125">
        <v>30682</v>
      </c>
      <c r="B76" s="126">
        <v>80735809.784999996</v>
      </c>
    </row>
    <row r="77" spans="1:2">
      <c r="A77" s="125">
        <v>30773</v>
      </c>
      <c r="B77" s="126">
        <v>81002799.226666704</v>
      </c>
    </row>
    <row r="78" spans="1:2">
      <c r="A78" s="125">
        <v>30864</v>
      </c>
      <c r="B78" s="126">
        <v>81250549.420000002</v>
      </c>
    </row>
    <row r="79" spans="1:2">
      <c r="A79" s="125">
        <v>30956</v>
      </c>
      <c r="B79" s="126">
        <v>81409237.889333397</v>
      </c>
    </row>
    <row r="80" spans="1:2">
      <c r="A80" s="125">
        <v>31048</v>
      </c>
      <c r="B80" s="126">
        <v>81548560.136333302</v>
      </c>
    </row>
    <row r="81" spans="1:2">
      <c r="A81" s="125">
        <v>31138</v>
      </c>
      <c r="B81" s="126">
        <v>81731061.935666695</v>
      </c>
    </row>
    <row r="82" spans="1:2">
      <c r="A82" s="125">
        <v>31229</v>
      </c>
      <c r="B82" s="126">
        <v>81875225.8193333</v>
      </c>
    </row>
    <row r="83" spans="1:2">
      <c r="A83" s="125">
        <v>31321</v>
      </c>
      <c r="B83" s="126">
        <v>82129202.294</v>
      </c>
    </row>
    <row r="84" spans="1:2">
      <c r="A84" s="125">
        <v>31413</v>
      </c>
      <c r="B84" s="126">
        <v>82368900.563333407</v>
      </c>
    </row>
    <row r="85" spans="1:2">
      <c r="A85" s="125">
        <v>31503</v>
      </c>
      <c r="B85" s="126">
        <v>82443221.509666696</v>
      </c>
    </row>
    <row r="86" spans="1:2">
      <c r="A86" s="125">
        <v>31594</v>
      </c>
      <c r="B86" s="126">
        <v>82794498.787666604</v>
      </c>
    </row>
    <row r="87" spans="1:2">
      <c r="A87" s="125">
        <v>31686</v>
      </c>
      <c r="B87" s="126">
        <v>82961607.631666705</v>
      </c>
    </row>
    <row r="88" spans="1:2">
      <c r="A88" s="125">
        <v>31778</v>
      </c>
      <c r="B88" s="126">
        <v>83128929.959000006</v>
      </c>
    </row>
    <row r="89" spans="1:2">
      <c r="A89" s="125">
        <v>31868</v>
      </c>
      <c r="B89" s="126">
        <v>83341683.608666599</v>
      </c>
    </row>
    <row r="90" spans="1:2">
      <c r="A90" s="125">
        <v>31959</v>
      </c>
      <c r="B90" s="126">
        <v>83559366.467333302</v>
      </c>
    </row>
    <row r="91" spans="1:2">
      <c r="A91" s="125">
        <v>32051</v>
      </c>
      <c r="B91" s="126">
        <v>83797794.9696666</v>
      </c>
    </row>
    <row r="92" spans="1:2">
      <c r="A92" s="125">
        <v>32143</v>
      </c>
      <c r="B92" s="126">
        <v>83994678.124333397</v>
      </c>
    </row>
    <row r="93" spans="1:2">
      <c r="A93" s="125">
        <v>32234</v>
      </c>
      <c r="B93" s="126">
        <v>84252920.283333406</v>
      </c>
    </row>
    <row r="94" spans="1:2">
      <c r="A94" s="125">
        <v>32325</v>
      </c>
      <c r="B94" s="126">
        <v>84384287.267333403</v>
      </c>
    </row>
    <row r="95" spans="1:2">
      <c r="A95" s="125">
        <v>32417</v>
      </c>
      <c r="B95" s="126">
        <v>84610696.156000003</v>
      </c>
    </row>
    <row r="96" spans="1:2">
      <c r="A96" s="125">
        <v>32509</v>
      </c>
      <c r="B96" s="126">
        <v>84739210.513333306</v>
      </c>
    </row>
    <row r="97" spans="1:2">
      <c r="A97" s="125">
        <v>32599</v>
      </c>
      <c r="B97" s="126">
        <v>84954739.522</v>
      </c>
    </row>
    <row r="98" spans="1:2">
      <c r="A98" s="125">
        <v>32690</v>
      </c>
      <c r="B98" s="126">
        <v>85184870.814999998</v>
      </c>
    </row>
    <row r="99" spans="1:2">
      <c r="A99" s="125">
        <v>32782</v>
      </c>
      <c r="B99" s="126">
        <v>85313506.684666693</v>
      </c>
    </row>
    <row r="100" spans="1:2">
      <c r="A100" s="125">
        <v>32874</v>
      </c>
      <c r="B100" s="126">
        <v>85442914.9663333</v>
      </c>
    </row>
    <row r="101" spans="1:2">
      <c r="A101" s="125">
        <v>32964</v>
      </c>
      <c r="B101" s="126">
        <v>85599090.5576666</v>
      </c>
    </row>
    <row r="102" spans="1:2">
      <c r="A102" s="125">
        <v>33055</v>
      </c>
      <c r="B102" s="126">
        <v>85694897.136999995</v>
      </c>
    </row>
    <row r="103" spans="1:2">
      <c r="A103" s="125">
        <v>33147</v>
      </c>
      <c r="B103" s="126">
        <v>85833561.585333303</v>
      </c>
    </row>
    <row r="104" spans="1:2">
      <c r="A104" s="125">
        <v>33239</v>
      </c>
      <c r="B104" s="126">
        <v>85971686.296333298</v>
      </c>
    </row>
    <row r="105" spans="1:2">
      <c r="A105" s="125">
        <v>33329</v>
      </c>
      <c r="B105" s="126">
        <v>86100845.552666694</v>
      </c>
    </row>
    <row r="106" spans="1:2">
      <c r="A106" s="125">
        <v>33420</v>
      </c>
      <c r="B106" s="126">
        <v>86253468.953333303</v>
      </c>
    </row>
    <row r="107" spans="1:2">
      <c r="A107" s="125">
        <v>33512</v>
      </c>
      <c r="B107" s="126">
        <v>86245273.515000001</v>
      </c>
    </row>
    <row r="108" spans="1:2">
      <c r="A108" s="125">
        <v>33604</v>
      </c>
      <c r="B108" s="126">
        <v>86375572.171333298</v>
      </c>
    </row>
    <row r="109" spans="1:2">
      <c r="A109" s="125">
        <v>33695</v>
      </c>
      <c r="B109" s="126">
        <v>86353039.303000003</v>
      </c>
    </row>
    <row r="110" spans="1:2">
      <c r="A110" s="125">
        <v>33786</v>
      </c>
      <c r="B110" s="126">
        <v>86522692.455333397</v>
      </c>
    </row>
    <row r="111" spans="1:2">
      <c r="A111" s="125">
        <v>33878</v>
      </c>
      <c r="B111" s="126">
        <v>86653731.983666703</v>
      </c>
    </row>
    <row r="112" spans="1:2">
      <c r="A112" s="125">
        <v>33970</v>
      </c>
      <c r="B112" s="126">
        <v>86677095.818666697</v>
      </c>
    </row>
    <row r="113" spans="1:2">
      <c r="A113" s="125">
        <v>34060</v>
      </c>
      <c r="B113" s="126">
        <v>86750313.460666701</v>
      </c>
    </row>
    <row r="114" spans="1:2">
      <c r="A114" s="125">
        <v>34151</v>
      </c>
      <c r="B114" s="126">
        <v>86807829.396666601</v>
      </c>
    </row>
    <row r="115" spans="1:2">
      <c r="A115" s="125">
        <v>34243</v>
      </c>
      <c r="B115" s="126">
        <v>86897849.745000005</v>
      </c>
    </row>
    <row r="116" spans="1:2">
      <c r="A116" s="125">
        <v>34335</v>
      </c>
      <c r="B116" s="126">
        <v>86863241.392000005</v>
      </c>
    </row>
    <row r="117" spans="1:2">
      <c r="A117" s="125">
        <v>34425</v>
      </c>
      <c r="B117" s="126">
        <v>86900654.453999996</v>
      </c>
    </row>
    <row r="118" spans="1:2">
      <c r="A118" s="125">
        <v>34516</v>
      </c>
      <c r="B118" s="126">
        <v>86904388.241999999</v>
      </c>
    </row>
    <row r="119" spans="1:2">
      <c r="A119" s="125">
        <v>34608</v>
      </c>
      <c r="B119" s="126">
        <v>86902600.027999997</v>
      </c>
    </row>
    <row r="120" spans="1:2">
      <c r="A120" s="125">
        <v>34700</v>
      </c>
      <c r="B120" s="126">
        <v>86932422.122333303</v>
      </c>
    </row>
    <row r="121" spans="1:2">
      <c r="A121" s="125">
        <v>34790</v>
      </c>
      <c r="B121" s="126">
        <v>86942771.176333293</v>
      </c>
    </row>
    <row r="122" spans="1:2">
      <c r="A122" s="125">
        <v>34881</v>
      </c>
      <c r="B122" s="126">
        <v>86892590.646333307</v>
      </c>
    </row>
    <row r="123" spans="1:2">
      <c r="A123" s="125">
        <v>34973</v>
      </c>
      <c r="B123" s="126">
        <v>86895109.425333396</v>
      </c>
    </row>
    <row r="124" spans="1:2">
      <c r="A124" s="125">
        <v>35065</v>
      </c>
      <c r="B124" s="126">
        <v>86819847.721333399</v>
      </c>
    </row>
    <row r="125" spans="1:2">
      <c r="A125" s="125">
        <v>35156</v>
      </c>
      <c r="B125" s="126">
        <v>86810766.939666703</v>
      </c>
    </row>
    <row r="126" spans="1:2">
      <c r="A126" s="125">
        <v>35247</v>
      </c>
      <c r="B126" s="126">
        <v>86797330.027666703</v>
      </c>
    </row>
    <row r="127" spans="1:2">
      <c r="A127" s="125">
        <v>35339</v>
      </c>
      <c r="B127" s="126">
        <v>86734435.372999996</v>
      </c>
    </row>
    <row r="128" spans="1:2">
      <c r="A128" s="125">
        <v>35431</v>
      </c>
      <c r="B128" s="126">
        <v>86940721.133666605</v>
      </c>
    </row>
    <row r="129" spans="1:2">
      <c r="A129" s="125">
        <v>35521</v>
      </c>
      <c r="B129" s="126">
        <v>86921171.024000004</v>
      </c>
    </row>
    <row r="130" spans="1:2">
      <c r="A130" s="125">
        <v>35612</v>
      </c>
      <c r="B130" s="126">
        <v>86876144.906000003</v>
      </c>
    </row>
    <row r="131" spans="1:2">
      <c r="A131" s="125">
        <v>35704</v>
      </c>
      <c r="B131" s="126">
        <v>86833493.7416666</v>
      </c>
    </row>
    <row r="132" spans="1:2">
      <c r="A132" s="125">
        <v>35796</v>
      </c>
      <c r="B132" s="126">
        <v>86819820.710999995</v>
      </c>
    </row>
    <row r="133" spans="1:2">
      <c r="A133" s="125">
        <v>35886</v>
      </c>
      <c r="B133" s="126">
        <v>86800090.9813333</v>
      </c>
    </row>
    <row r="134" spans="1:2">
      <c r="A134" s="125">
        <v>35977</v>
      </c>
      <c r="B134" s="126">
        <v>86834246.435666695</v>
      </c>
    </row>
    <row r="135" spans="1:2">
      <c r="A135" s="125">
        <v>36069</v>
      </c>
      <c r="B135" s="126">
        <v>86757772.181666598</v>
      </c>
    </row>
    <row r="136" spans="1:2">
      <c r="A136" s="125">
        <v>36161</v>
      </c>
      <c r="B136" s="126">
        <v>86663807.977333307</v>
      </c>
    </row>
    <row r="137" spans="1:2">
      <c r="A137" s="125">
        <v>36251</v>
      </c>
      <c r="B137" s="126">
        <v>86604001.733999997</v>
      </c>
    </row>
    <row r="138" spans="1:2">
      <c r="A138" s="125">
        <v>36342</v>
      </c>
      <c r="B138" s="126">
        <v>86642563.340333298</v>
      </c>
    </row>
    <row r="139" spans="1:2">
      <c r="A139" s="125">
        <v>36434</v>
      </c>
      <c r="B139" s="126">
        <v>86600849.302000001</v>
      </c>
    </row>
    <row r="140" spans="1:2">
      <c r="A140" s="125">
        <v>36526</v>
      </c>
      <c r="B140" s="126">
        <v>86529300.209999993</v>
      </c>
    </row>
    <row r="141" spans="1:2">
      <c r="A141" s="125">
        <v>36617</v>
      </c>
      <c r="B141" s="126">
        <v>86489062.740333304</v>
      </c>
    </row>
    <row r="142" spans="1:2">
      <c r="A142" s="125">
        <v>36708</v>
      </c>
      <c r="B142" s="126">
        <v>86388219.550999999</v>
      </c>
    </row>
    <row r="143" spans="1:2">
      <c r="A143" s="125">
        <v>36800</v>
      </c>
      <c r="B143" s="126">
        <v>86362650.515333399</v>
      </c>
    </row>
    <row r="144" spans="1:2">
      <c r="A144" s="125">
        <v>36892</v>
      </c>
      <c r="B144" s="126">
        <v>86254804.812333301</v>
      </c>
    </row>
    <row r="145" spans="1:2">
      <c r="A145" s="125">
        <v>36982</v>
      </c>
      <c r="B145" s="126">
        <v>86189944.504333302</v>
      </c>
    </row>
    <row r="146" spans="1:2">
      <c r="A146" s="125">
        <v>37073</v>
      </c>
      <c r="B146" s="126">
        <v>86102859.060000002</v>
      </c>
    </row>
    <row r="147" spans="1:2">
      <c r="A147" s="125">
        <v>37165</v>
      </c>
      <c r="B147" s="126">
        <v>86141724.873999998</v>
      </c>
    </row>
    <row r="148" spans="1:2">
      <c r="A148" s="125">
        <v>37257</v>
      </c>
      <c r="B148" s="126">
        <v>85904666.323333293</v>
      </c>
    </row>
    <row r="149" spans="1:2">
      <c r="A149" s="125">
        <v>37347</v>
      </c>
      <c r="B149" s="126">
        <v>85707267.737000003</v>
      </c>
    </row>
    <row r="150" spans="1:2">
      <c r="A150" s="125">
        <v>37438</v>
      </c>
      <c r="B150" s="126">
        <v>85654277.956333399</v>
      </c>
    </row>
    <row r="151" spans="1:2">
      <c r="A151" s="125">
        <v>37530</v>
      </c>
      <c r="B151" s="126">
        <v>85500443.718333304</v>
      </c>
    </row>
    <row r="152" spans="1:2">
      <c r="A152" s="125">
        <v>37622</v>
      </c>
      <c r="B152" s="126">
        <v>85371205.1283333</v>
      </c>
    </row>
    <row r="153" spans="1:2">
      <c r="A153" s="125">
        <v>37712</v>
      </c>
      <c r="B153" s="126">
        <v>85340211.045666695</v>
      </c>
    </row>
    <row r="154" spans="1:2">
      <c r="A154" s="125">
        <v>37803</v>
      </c>
      <c r="B154" s="126">
        <v>85283859.078666702</v>
      </c>
    </row>
    <row r="155" spans="1:2">
      <c r="A155" s="125">
        <v>37895</v>
      </c>
      <c r="B155" s="126">
        <v>85206700.298666701</v>
      </c>
    </row>
    <row r="156" spans="1:2">
      <c r="A156" s="125">
        <v>37987</v>
      </c>
      <c r="B156" s="126">
        <v>85143531.780000001</v>
      </c>
    </row>
    <row r="157" spans="1:2">
      <c r="A157" s="125">
        <v>38078</v>
      </c>
      <c r="B157" s="126">
        <v>85112716.487000003</v>
      </c>
    </row>
    <row r="158" spans="1:2">
      <c r="A158" s="125">
        <v>38169</v>
      </c>
      <c r="B158" s="126">
        <v>84946555.768333301</v>
      </c>
    </row>
    <row r="159" spans="1:2">
      <c r="A159" s="125">
        <v>38261</v>
      </c>
      <c r="B159" s="126">
        <v>84786538.071666703</v>
      </c>
    </row>
    <row r="160" spans="1:2">
      <c r="A160" s="125">
        <v>38353</v>
      </c>
      <c r="B160" s="126">
        <v>84706756.050999999</v>
      </c>
    </row>
    <row r="161" spans="1:2">
      <c r="A161" s="125">
        <v>38443</v>
      </c>
      <c r="B161" s="126">
        <v>84573900.343333304</v>
      </c>
    </row>
    <row r="162" spans="1:2">
      <c r="A162" s="125">
        <v>38534</v>
      </c>
      <c r="B162" s="126">
        <v>84465047.658999994</v>
      </c>
    </row>
    <row r="163" spans="1:2">
      <c r="A163" s="125">
        <v>38626</v>
      </c>
      <c r="B163" s="126">
        <v>84263872.382666707</v>
      </c>
    </row>
    <row r="164" spans="1:2">
      <c r="A164" s="125">
        <v>38718</v>
      </c>
      <c r="B164" s="126">
        <v>84194058.3276667</v>
      </c>
    </row>
    <row r="165" spans="1:2">
      <c r="A165" s="125">
        <v>38808</v>
      </c>
      <c r="B165" s="126">
        <v>84053474.759333298</v>
      </c>
    </row>
    <row r="166" spans="1:2">
      <c r="A166" s="125">
        <v>38899</v>
      </c>
      <c r="B166" s="126">
        <v>83858933.132333398</v>
      </c>
    </row>
    <row r="167" spans="1:2">
      <c r="A167" s="125">
        <v>38991</v>
      </c>
      <c r="B167" s="126">
        <v>83670137.643999994</v>
      </c>
    </row>
    <row r="168" spans="1:2">
      <c r="A168" s="125">
        <v>39083</v>
      </c>
      <c r="B168" s="126">
        <v>83421546.548999995</v>
      </c>
    </row>
    <row r="169" spans="1:2">
      <c r="A169" s="125">
        <v>39173</v>
      </c>
      <c r="B169" s="126">
        <v>83336387.591000006</v>
      </c>
    </row>
    <row r="170" spans="1:2">
      <c r="A170" s="125">
        <v>39264</v>
      </c>
      <c r="B170" s="126">
        <v>83098209.302000001</v>
      </c>
    </row>
    <row r="171" spans="1:2">
      <c r="A171" s="125">
        <v>39356</v>
      </c>
      <c r="B171" s="126">
        <v>83011516.939333305</v>
      </c>
    </row>
    <row r="172" spans="1:2">
      <c r="A172" s="125">
        <v>39448</v>
      </c>
      <c r="B172" s="126">
        <v>82861988.138999999</v>
      </c>
    </row>
    <row r="173" spans="1:2">
      <c r="A173" s="125">
        <v>39539</v>
      </c>
      <c r="B173" s="126">
        <v>82770205.605666697</v>
      </c>
    </row>
    <row r="174" spans="1:2">
      <c r="A174" s="125">
        <v>39630</v>
      </c>
      <c r="B174" s="126">
        <v>82543088.316</v>
      </c>
    </row>
    <row r="175" spans="1:2">
      <c r="A175" s="125">
        <v>39722</v>
      </c>
      <c r="B175" s="126">
        <v>82352369.256333396</v>
      </c>
    </row>
    <row r="176" spans="1:2">
      <c r="A176" s="125">
        <v>39814</v>
      </c>
      <c r="B176" s="126">
        <v>82145329.308666602</v>
      </c>
    </row>
    <row r="177" spans="1:2">
      <c r="A177" s="125">
        <v>39904</v>
      </c>
      <c r="B177" s="126">
        <v>82003286.214666694</v>
      </c>
    </row>
    <row r="178" spans="1:2">
      <c r="A178" s="125">
        <v>39995</v>
      </c>
      <c r="B178" s="126">
        <v>81915286.040666699</v>
      </c>
    </row>
    <row r="179" spans="1:2">
      <c r="A179" s="125">
        <v>40087</v>
      </c>
      <c r="B179" s="126">
        <v>81706581.749333397</v>
      </c>
    </row>
    <row r="180" spans="1:2">
      <c r="A180" s="125">
        <v>40179</v>
      </c>
      <c r="B180" s="126">
        <v>81591034.630666599</v>
      </c>
    </row>
    <row r="181" spans="1:2">
      <c r="A181" s="125">
        <v>40269</v>
      </c>
      <c r="B181" s="126">
        <v>81529367.143000007</v>
      </c>
    </row>
    <row r="182" spans="1:2">
      <c r="A182" s="125">
        <v>40360</v>
      </c>
      <c r="B182" s="126">
        <v>81503016.527333304</v>
      </c>
    </row>
    <row r="183" spans="1:2">
      <c r="A183" s="125">
        <v>40452</v>
      </c>
      <c r="B183" s="126">
        <v>81365861.208666697</v>
      </c>
    </row>
    <row r="184" spans="1:2">
      <c r="A184" s="125">
        <v>40544</v>
      </c>
      <c r="B184" s="126">
        <v>81049668.305999994</v>
      </c>
    </row>
    <row r="185" spans="1:2">
      <c r="A185" s="125">
        <v>40634</v>
      </c>
      <c r="B185" s="126">
        <v>80524152.909666702</v>
      </c>
    </row>
    <row r="186" spans="1:2">
      <c r="A186" s="125">
        <v>40725</v>
      </c>
      <c r="B186" s="126">
        <v>80500977.116333306</v>
      </c>
    </row>
    <row r="187" spans="1:2">
      <c r="A187" s="125">
        <v>40817</v>
      </c>
      <c r="B187" s="126">
        <v>80989892.252333298</v>
      </c>
    </row>
    <row r="188" spans="1:2">
      <c r="A188" s="125">
        <v>40909</v>
      </c>
      <c r="B188" s="126">
        <v>80732689.877333298</v>
      </c>
    </row>
    <row r="189" spans="1:2">
      <c r="A189" s="125">
        <v>41000</v>
      </c>
      <c r="B189" s="126">
        <v>80565016.165000007</v>
      </c>
    </row>
    <row r="190" spans="1:2">
      <c r="A190" s="125">
        <v>41091</v>
      </c>
      <c r="B190" s="126">
        <v>80282149.289666697</v>
      </c>
    </row>
    <row r="191" spans="1:2">
      <c r="A191" s="125">
        <v>41183</v>
      </c>
      <c r="B191" s="126">
        <v>79936135.050333396</v>
      </c>
    </row>
    <row r="192" spans="1:2">
      <c r="A192" s="125">
        <v>41275</v>
      </c>
      <c r="B192" s="126">
        <v>79510663.822999999</v>
      </c>
    </row>
    <row r="193" spans="1:5">
      <c r="A193" s="125">
        <v>41365</v>
      </c>
      <c r="B193" s="126">
        <v>79258719.528666705</v>
      </c>
    </row>
    <row r="194" spans="1:5">
      <c r="A194" s="125">
        <v>41456</v>
      </c>
      <c r="B194" s="126">
        <v>79016933.246333405</v>
      </c>
    </row>
    <row r="195" spans="1:5">
      <c r="A195" s="125">
        <v>41548</v>
      </c>
      <c r="B195" s="126">
        <v>78832333.162666604</v>
      </c>
    </row>
    <row r="196" spans="1:5">
      <c r="A196" s="125">
        <v>41640</v>
      </c>
      <c r="B196" s="126">
        <v>78380263.180333301</v>
      </c>
    </row>
    <row r="197" spans="1:5">
      <c r="A197" s="125">
        <v>41730</v>
      </c>
      <c r="B197" s="126">
        <v>78118774.369000003</v>
      </c>
    </row>
    <row r="198" spans="1:5">
      <c r="A198" s="125">
        <v>41821</v>
      </c>
      <c r="B198" s="126">
        <v>77907207.936666697</v>
      </c>
    </row>
    <row r="199" spans="1:5" ht="15">
      <c r="A199" s="125">
        <v>41913</v>
      </c>
      <c r="B199" s="126">
        <v>77551767.815333307</v>
      </c>
      <c r="D199" s="127" t="s">
        <v>243</v>
      </c>
      <c r="E199" s="3">
        <f>(B199/B195)^(1/4)-1</f>
        <v>-4.086016139959403E-3</v>
      </c>
    </row>
    <row r="200" spans="1:5" ht="15">
      <c r="A200" s="124" t="s">
        <v>250</v>
      </c>
      <c r="B200" s="6">
        <f>B199*(1+E$199)</f>
        <v>77234890.040357471</v>
      </c>
      <c r="D200" s="127"/>
      <c r="E200"/>
    </row>
    <row r="201" spans="1:5">
      <c r="A201" s="124" t="s">
        <v>251</v>
      </c>
      <c r="B201" s="6">
        <f>B200*(1+E$199)</f>
        <v>76919307.033084586</v>
      </c>
    </row>
  </sheetData>
  <mergeCells count="1">
    <mergeCell ref="D199:D200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4"/>
  <sheetViews>
    <sheetView topLeftCell="A265" zoomScale="150" zoomScaleNormal="150" zoomScalePageLayoutView="150" workbookViewId="0">
      <selection activeCell="A41" sqref="A41"/>
    </sheetView>
  </sheetViews>
  <sheetFormatPr baseColWidth="10" defaultColWidth="8.83203125" defaultRowHeight="12" x14ac:dyDescent="0"/>
  <cols>
    <col min="1" max="2" width="20.6640625" style="6" customWidth="1"/>
    <col min="3" max="16384" width="8.83203125" style="6"/>
  </cols>
  <sheetData>
    <row r="1" spans="1:2">
      <c r="A1" s="5" t="s">
        <v>68</v>
      </c>
      <c r="B1" s="5" t="s">
        <v>69</v>
      </c>
    </row>
    <row r="2" spans="1:2">
      <c r="A2" s="5" t="s">
        <v>70</v>
      </c>
      <c r="B2" s="5" t="s">
        <v>71</v>
      </c>
    </row>
    <row r="3" spans="1:2">
      <c r="A3" s="5" t="s">
        <v>72</v>
      </c>
      <c r="B3" s="5" t="s">
        <v>73</v>
      </c>
    </row>
    <row r="4" spans="1:2">
      <c r="A4" s="5" t="s">
        <v>74</v>
      </c>
      <c r="B4" s="5" t="s">
        <v>75</v>
      </c>
    </row>
    <row r="5" spans="1:2">
      <c r="A5" s="5" t="s">
        <v>76</v>
      </c>
      <c r="B5" s="5" t="s">
        <v>77</v>
      </c>
    </row>
    <row r="6" spans="1:2">
      <c r="A6" s="5" t="s">
        <v>78</v>
      </c>
      <c r="B6" s="5" t="s">
        <v>79</v>
      </c>
    </row>
    <row r="7" spans="1:2">
      <c r="A7" s="5" t="s">
        <v>80</v>
      </c>
      <c r="B7" s="5" t="s">
        <v>81</v>
      </c>
    </row>
    <row r="8" spans="1:2">
      <c r="A8" s="5" t="s">
        <v>82</v>
      </c>
      <c r="B8" s="5" t="s">
        <v>83</v>
      </c>
    </row>
    <row r="9" spans="1:2">
      <c r="A9" s="5" t="s">
        <v>84</v>
      </c>
      <c r="B9" s="5" t="s">
        <v>85</v>
      </c>
    </row>
    <row r="10" spans="1:2">
      <c r="A10" s="5" t="s">
        <v>86</v>
      </c>
      <c r="B10" s="5" t="s">
        <v>87</v>
      </c>
    </row>
    <row r="11" spans="1:2">
      <c r="B11" s="5" t="s">
        <v>88</v>
      </c>
    </row>
    <row r="12" spans="1:2">
      <c r="B12" s="5" t="s">
        <v>89</v>
      </c>
    </row>
    <row r="13" spans="1:2">
      <c r="B13" s="5" t="s">
        <v>90</v>
      </c>
    </row>
    <row r="14" spans="1:2">
      <c r="B14" s="5" t="s">
        <v>91</v>
      </c>
    </row>
    <row r="15" spans="1:2">
      <c r="B15" s="5" t="s">
        <v>92</v>
      </c>
    </row>
    <row r="16" spans="1:2">
      <c r="B16" s="5" t="s">
        <v>93</v>
      </c>
    </row>
    <row r="17" spans="1:2">
      <c r="B17" s="5" t="s">
        <v>94</v>
      </c>
    </row>
    <row r="18" spans="1:2">
      <c r="B18" s="5" t="s">
        <v>95</v>
      </c>
    </row>
    <row r="20" spans="1:2">
      <c r="A20" s="5" t="s">
        <v>96</v>
      </c>
      <c r="B20" s="5" t="s">
        <v>97</v>
      </c>
    </row>
    <row r="21" spans="1:2">
      <c r="A21" s="7">
        <v>17168</v>
      </c>
      <c r="B21" s="8">
        <v>1934.5</v>
      </c>
    </row>
    <row r="22" spans="1:2">
      <c r="A22" s="7">
        <v>17258</v>
      </c>
      <c r="B22" s="8">
        <v>1932.3</v>
      </c>
    </row>
    <row r="23" spans="1:2">
      <c r="A23" s="7">
        <v>17349</v>
      </c>
      <c r="B23" s="8">
        <v>1930.3</v>
      </c>
    </row>
    <row r="24" spans="1:2">
      <c r="A24" s="7">
        <v>17441</v>
      </c>
      <c r="B24" s="8">
        <v>1960.7</v>
      </c>
    </row>
    <row r="25" spans="1:2">
      <c r="A25" s="7">
        <v>17533</v>
      </c>
      <c r="B25" s="8">
        <v>1989.5</v>
      </c>
    </row>
    <row r="26" spans="1:2">
      <c r="A26" s="7">
        <v>17624</v>
      </c>
      <c r="B26" s="8">
        <v>2021.9</v>
      </c>
    </row>
    <row r="27" spans="1:2">
      <c r="A27" s="7">
        <v>17715</v>
      </c>
      <c r="B27" s="8">
        <v>2033.2</v>
      </c>
    </row>
    <row r="28" spans="1:2">
      <c r="A28" s="7">
        <v>17807</v>
      </c>
      <c r="B28" s="8">
        <v>2035.3</v>
      </c>
    </row>
    <row r="29" spans="1:2">
      <c r="A29" s="7">
        <v>17899</v>
      </c>
      <c r="B29" s="8">
        <v>2007.5</v>
      </c>
    </row>
    <row r="30" spans="1:2">
      <c r="A30" s="7">
        <v>17989</v>
      </c>
      <c r="B30" s="8">
        <v>2000.8</v>
      </c>
    </row>
    <row r="31" spans="1:2">
      <c r="A31" s="7">
        <v>18080</v>
      </c>
      <c r="B31" s="8">
        <v>2022.8</v>
      </c>
    </row>
    <row r="32" spans="1:2">
      <c r="A32" s="7">
        <v>18172</v>
      </c>
      <c r="B32" s="8">
        <v>2004.7</v>
      </c>
    </row>
    <row r="33" spans="1:2">
      <c r="A33" s="7">
        <v>18264</v>
      </c>
      <c r="B33" s="8">
        <v>2084.6</v>
      </c>
    </row>
    <row r="34" spans="1:2">
      <c r="A34" s="7">
        <v>18354</v>
      </c>
      <c r="B34" s="8">
        <v>2147.6</v>
      </c>
    </row>
    <row r="35" spans="1:2">
      <c r="A35" s="7">
        <v>18445</v>
      </c>
      <c r="B35" s="8">
        <v>2230.4</v>
      </c>
    </row>
    <row r="36" spans="1:2">
      <c r="A36" s="7">
        <v>18537</v>
      </c>
      <c r="B36" s="8">
        <v>2273.4</v>
      </c>
    </row>
    <row r="37" spans="1:2">
      <c r="A37" s="7">
        <v>18629</v>
      </c>
      <c r="B37" s="8">
        <v>2304.5</v>
      </c>
    </row>
    <row r="38" spans="1:2">
      <c r="A38" s="7">
        <v>18719</v>
      </c>
      <c r="B38" s="8">
        <v>2344.5</v>
      </c>
    </row>
    <row r="39" spans="1:2">
      <c r="A39" s="7">
        <v>18810</v>
      </c>
      <c r="B39" s="8">
        <v>2392.8000000000002</v>
      </c>
    </row>
    <row r="40" spans="1:2">
      <c r="A40" s="7">
        <v>18902</v>
      </c>
      <c r="B40" s="8">
        <v>2398.1</v>
      </c>
    </row>
    <row r="41" spans="1:2">
      <c r="A41" s="7">
        <v>18994</v>
      </c>
      <c r="B41" s="8">
        <v>2423.5</v>
      </c>
    </row>
    <row r="42" spans="1:2">
      <c r="A42" s="7">
        <v>19085</v>
      </c>
      <c r="B42" s="8">
        <v>2428.5</v>
      </c>
    </row>
    <row r="43" spans="1:2">
      <c r="A43" s="7">
        <v>19176</v>
      </c>
      <c r="B43" s="8">
        <v>2446.1</v>
      </c>
    </row>
    <row r="44" spans="1:2">
      <c r="A44" s="7">
        <v>19268</v>
      </c>
      <c r="B44" s="8">
        <v>2526.4</v>
      </c>
    </row>
    <row r="45" spans="1:2">
      <c r="A45" s="7">
        <v>19360</v>
      </c>
      <c r="B45" s="8">
        <v>2573.4</v>
      </c>
    </row>
    <row r="46" spans="1:2">
      <c r="A46" s="7">
        <v>19450</v>
      </c>
      <c r="B46" s="8">
        <v>2593.5</v>
      </c>
    </row>
    <row r="47" spans="1:2">
      <c r="A47" s="7">
        <v>19541</v>
      </c>
      <c r="B47" s="8">
        <v>2578.9</v>
      </c>
    </row>
    <row r="48" spans="1:2">
      <c r="A48" s="7">
        <v>19633</v>
      </c>
      <c r="B48" s="8">
        <v>2539.8000000000002</v>
      </c>
    </row>
    <row r="49" spans="1:2">
      <c r="A49" s="7">
        <v>19725</v>
      </c>
      <c r="B49" s="8">
        <v>2528</v>
      </c>
    </row>
    <row r="50" spans="1:2">
      <c r="A50" s="7">
        <v>19815</v>
      </c>
      <c r="B50" s="8">
        <v>2530.6999999999998</v>
      </c>
    </row>
    <row r="51" spans="1:2">
      <c r="A51" s="7">
        <v>19906</v>
      </c>
      <c r="B51" s="8">
        <v>2559.4</v>
      </c>
    </row>
    <row r="52" spans="1:2">
      <c r="A52" s="7">
        <v>19998</v>
      </c>
      <c r="B52" s="8">
        <v>2609.3000000000002</v>
      </c>
    </row>
    <row r="53" spans="1:2">
      <c r="A53" s="7">
        <v>20090</v>
      </c>
      <c r="B53" s="8">
        <v>2683.8</v>
      </c>
    </row>
    <row r="54" spans="1:2">
      <c r="A54" s="7">
        <v>20180</v>
      </c>
      <c r="B54" s="8">
        <v>2727.5</v>
      </c>
    </row>
    <row r="55" spans="1:2">
      <c r="A55" s="7">
        <v>20271</v>
      </c>
      <c r="B55" s="8">
        <v>2764.1</v>
      </c>
    </row>
    <row r="56" spans="1:2">
      <c r="A56" s="7">
        <v>20363</v>
      </c>
      <c r="B56" s="8">
        <v>2780.8</v>
      </c>
    </row>
    <row r="57" spans="1:2">
      <c r="A57" s="7">
        <v>20455</v>
      </c>
      <c r="B57" s="8">
        <v>2770</v>
      </c>
    </row>
    <row r="58" spans="1:2">
      <c r="A58" s="7">
        <v>20546</v>
      </c>
      <c r="B58" s="8">
        <v>2792.9</v>
      </c>
    </row>
    <row r="59" spans="1:2">
      <c r="A59" s="7">
        <v>20637</v>
      </c>
      <c r="B59" s="8">
        <v>2790.6</v>
      </c>
    </row>
    <row r="60" spans="1:2">
      <c r="A60" s="7">
        <v>20729</v>
      </c>
      <c r="B60" s="8">
        <v>2836.2</v>
      </c>
    </row>
    <row r="61" spans="1:2">
      <c r="A61" s="7">
        <v>20821</v>
      </c>
      <c r="B61" s="8">
        <v>2854.5</v>
      </c>
    </row>
    <row r="62" spans="1:2">
      <c r="A62" s="7">
        <v>20911</v>
      </c>
      <c r="B62" s="8">
        <v>2848.2</v>
      </c>
    </row>
    <row r="63" spans="1:2">
      <c r="A63" s="7">
        <v>21002</v>
      </c>
      <c r="B63" s="8">
        <v>2875.9</v>
      </c>
    </row>
    <row r="64" spans="1:2">
      <c r="A64" s="7">
        <v>21094</v>
      </c>
      <c r="B64" s="8">
        <v>2846.4</v>
      </c>
    </row>
    <row r="65" spans="1:2">
      <c r="A65" s="7">
        <v>21186</v>
      </c>
      <c r="B65" s="8">
        <v>2772.7</v>
      </c>
    </row>
    <row r="66" spans="1:2">
      <c r="A66" s="7">
        <v>21276</v>
      </c>
      <c r="B66" s="8">
        <v>2790.9</v>
      </c>
    </row>
    <row r="67" spans="1:2">
      <c r="A67" s="7">
        <v>21367</v>
      </c>
      <c r="B67" s="8">
        <v>2855.5</v>
      </c>
    </row>
    <row r="68" spans="1:2">
      <c r="A68" s="7">
        <v>21459</v>
      </c>
      <c r="B68" s="8">
        <v>2922.3</v>
      </c>
    </row>
    <row r="69" spans="1:2">
      <c r="A69" s="7">
        <v>21551</v>
      </c>
      <c r="B69" s="8">
        <v>2976.6</v>
      </c>
    </row>
    <row r="70" spans="1:2">
      <c r="A70" s="7">
        <v>21641</v>
      </c>
      <c r="B70" s="8">
        <v>3049</v>
      </c>
    </row>
    <row r="71" spans="1:2">
      <c r="A71" s="7">
        <v>21732</v>
      </c>
      <c r="B71" s="8">
        <v>3043.1</v>
      </c>
    </row>
    <row r="72" spans="1:2">
      <c r="A72" s="7">
        <v>21824</v>
      </c>
      <c r="B72" s="8">
        <v>3055.1</v>
      </c>
    </row>
    <row r="73" spans="1:2">
      <c r="A73" s="7">
        <v>21916</v>
      </c>
      <c r="B73" s="8">
        <v>3123.2</v>
      </c>
    </row>
    <row r="74" spans="1:2">
      <c r="A74" s="7">
        <v>22007</v>
      </c>
      <c r="B74" s="8">
        <v>3111.3</v>
      </c>
    </row>
    <row r="75" spans="1:2">
      <c r="A75" s="7">
        <v>22098</v>
      </c>
      <c r="B75" s="8">
        <v>3119.1</v>
      </c>
    </row>
    <row r="76" spans="1:2">
      <c r="A76" s="7">
        <v>22190</v>
      </c>
      <c r="B76" s="8">
        <v>3081.3</v>
      </c>
    </row>
    <row r="77" spans="1:2">
      <c r="A77" s="7">
        <v>22282</v>
      </c>
      <c r="B77" s="8">
        <v>3102.3</v>
      </c>
    </row>
    <row r="78" spans="1:2">
      <c r="A78" s="7">
        <v>22372</v>
      </c>
      <c r="B78" s="8">
        <v>3159.9</v>
      </c>
    </row>
    <row r="79" spans="1:2">
      <c r="A79" s="7">
        <v>22463</v>
      </c>
      <c r="B79" s="8">
        <v>3212.6</v>
      </c>
    </row>
    <row r="80" spans="1:2">
      <c r="A80" s="7">
        <v>22555</v>
      </c>
      <c r="B80" s="8">
        <v>3277.7</v>
      </c>
    </row>
    <row r="81" spans="1:2">
      <c r="A81" s="7">
        <v>22647</v>
      </c>
      <c r="B81" s="8">
        <v>3336.8</v>
      </c>
    </row>
    <row r="82" spans="1:2">
      <c r="A82" s="7">
        <v>22737</v>
      </c>
      <c r="B82" s="8">
        <v>3372.7</v>
      </c>
    </row>
    <row r="83" spans="1:2">
      <c r="A83" s="7">
        <v>22828</v>
      </c>
      <c r="B83" s="8">
        <v>3404.8</v>
      </c>
    </row>
    <row r="84" spans="1:2">
      <c r="A84" s="7">
        <v>22920</v>
      </c>
      <c r="B84" s="8">
        <v>3418</v>
      </c>
    </row>
    <row r="85" spans="1:2">
      <c r="A85" s="7">
        <v>23012</v>
      </c>
      <c r="B85" s="8">
        <v>3456.1</v>
      </c>
    </row>
    <row r="86" spans="1:2">
      <c r="A86" s="7">
        <v>23102</v>
      </c>
      <c r="B86" s="8">
        <v>3501.1</v>
      </c>
    </row>
    <row r="87" spans="1:2">
      <c r="A87" s="7">
        <v>23193</v>
      </c>
      <c r="B87" s="8">
        <v>3569.5</v>
      </c>
    </row>
    <row r="88" spans="1:2">
      <c r="A88" s="7">
        <v>23285</v>
      </c>
      <c r="B88" s="8">
        <v>3595</v>
      </c>
    </row>
    <row r="89" spans="1:2">
      <c r="A89" s="7">
        <v>23377</v>
      </c>
      <c r="B89" s="8">
        <v>3672.7</v>
      </c>
    </row>
    <row r="90" spans="1:2">
      <c r="A90" s="7">
        <v>23468</v>
      </c>
      <c r="B90" s="8">
        <v>3716.4</v>
      </c>
    </row>
    <row r="91" spans="1:2">
      <c r="A91" s="7">
        <v>23559</v>
      </c>
      <c r="B91" s="8">
        <v>3766.9</v>
      </c>
    </row>
    <row r="92" spans="1:2">
      <c r="A92" s="7">
        <v>23651</v>
      </c>
      <c r="B92" s="8">
        <v>3780.2</v>
      </c>
    </row>
    <row r="93" spans="1:2">
      <c r="A93" s="7">
        <v>23743</v>
      </c>
      <c r="B93" s="8">
        <v>3873.5</v>
      </c>
    </row>
    <row r="94" spans="1:2">
      <c r="A94" s="7">
        <v>23833</v>
      </c>
      <c r="B94" s="8">
        <v>3926.4</v>
      </c>
    </row>
    <row r="95" spans="1:2">
      <c r="A95" s="7">
        <v>23924</v>
      </c>
      <c r="B95" s="8">
        <v>4006.2</v>
      </c>
    </row>
    <row r="96" spans="1:2">
      <c r="A96" s="7">
        <v>24016</v>
      </c>
      <c r="B96" s="8">
        <v>4100.6000000000004</v>
      </c>
    </row>
    <row r="97" spans="1:2">
      <c r="A97" s="7">
        <v>24108</v>
      </c>
      <c r="B97" s="8">
        <v>4201.8999999999996</v>
      </c>
    </row>
    <row r="98" spans="1:2">
      <c r="A98" s="7">
        <v>24198</v>
      </c>
      <c r="B98" s="8">
        <v>4219.1000000000004</v>
      </c>
    </row>
    <row r="99" spans="1:2">
      <c r="A99" s="7">
        <v>24289</v>
      </c>
      <c r="B99" s="8">
        <v>4249.2</v>
      </c>
    </row>
    <row r="100" spans="1:2">
      <c r="A100" s="7">
        <v>24381</v>
      </c>
      <c r="B100" s="8">
        <v>4285.6000000000004</v>
      </c>
    </row>
    <row r="101" spans="1:2">
      <c r="A101" s="7">
        <v>24473</v>
      </c>
      <c r="B101" s="8">
        <v>4324.8999999999996</v>
      </c>
    </row>
    <row r="102" spans="1:2">
      <c r="A102" s="7">
        <v>24563</v>
      </c>
      <c r="B102" s="8">
        <v>4328.7</v>
      </c>
    </row>
    <row r="103" spans="1:2">
      <c r="A103" s="7">
        <v>24654</v>
      </c>
      <c r="B103" s="8">
        <v>4366.1000000000004</v>
      </c>
    </row>
    <row r="104" spans="1:2">
      <c r="A104" s="7">
        <v>24746</v>
      </c>
      <c r="B104" s="8">
        <v>4401.2</v>
      </c>
    </row>
    <row r="105" spans="1:2">
      <c r="A105" s="7">
        <v>24838</v>
      </c>
      <c r="B105" s="8">
        <v>4490.6000000000004</v>
      </c>
    </row>
    <row r="106" spans="1:2">
      <c r="A106" s="7">
        <v>24929</v>
      </c>
      <c r="B106" s="8">
        <v>4566.3999999999996</v>
      </c>
    </row>
    <row r="107" spans="1:2">
      <c r="A107" s="7">
        <v>25020</v>
      </c>
      <c r="B107" s="8">
        <v>4599.3</v>
      </c>
    </row>
    <row r="108" spans="1:2">
      <c r="A108" s="7">
        <v>25112</v>
      </c>
      <c r="B108" s="8">
        <v>4619.8</v>
      </c>
    </row>
    <row r="109" spans="1:2">
      <c r="A109" s="7">
        <v>25204</v>
      </c>
      <c r="B109" s="8">
        <v>4691.6000000000004</v>
      </c>
    </row>
    <row r="110" spans="1:2">
      <c r="A110" s="7">
        <v>25294</v>
      </c>
      <c r="B110" s="8">
        <v>4706.7</v>
      </c>
    </row>
    <row r="111" spans="1:2">
      <c r="A111" s="7">
        <v>25385</v>
      </c>
      <c r="B111" s="8">
        <v>4736.1000000000004</v>
      </c>
    </row>
    <row r="112" spans="1:2">
      <c r="A112" s="7">
        <v>25477</v>
      </c>
      <c r="B112" s="8">
        <v>4715.5</v>
      </c>
    </row>
    <row r="113" spans="1:2">
      <c r="A113" s="7">
        <v>25569</v>
      </c>
      <c r="B113" s="8">
        <v>4707.1000000000004</v>
      </c>
    </row>
    <row r="114" spans="1:2">
      <c r="A114" s="7">
        <v>25659</v>
      </c>
      <c r="B114" s="8">
        <v>4715.3999999999996</v>
      </c>
    </row>
    <row r="115" spans="1:2">
      <c r="A115" s="7">
        <v>25750</v>
      </c>
      <c r="B115" s="8">
        <v>4757.2</v>
      </c>
    </row>
    <row r="116" spans="1:2">
      <c r="A116" s="7">
        <v>25842</v>
      </c>
      <c r="B116" s="8">
        <v>4708.3</v>
      </c>
    </row>
    <row r="117" spans="1:2">
      <c r="A117" s="7">
        <v>25934</v>
      </c>
      <c r="B117" s="8">
        <v>4834.3</v>
      </c>
    </row>
    <row r="118" spans="1:2">
      <c r="A118" s="7">
        <v>26024</v>
      </c>
      <c r="B118" s="8">
        <v>4861.8999999999996</v>
      </c>
    </row>
    <row r="119" spans="1:2">
      <c r="A119" s="7">
        <v>26115</v>
      </c>
      <c r="B119" s="8">
        <v>4900</v>
      </c>
    </row>
    <row r="120" spans="1:2">
      <c r="A120" s="7">
        <v>26207</v>
      </c>
      <c r="B120" s="8">
        <v>4914.3</v>
      </c>
    </row>
    <row r="121" spans="1:2">
      <c r="A121" s="7">
        <v>26299</v>
      </c>
      <c r="B121" s="8">
        <v>5002.3999999999996</v>
      </c>
    </row>
    <row r="122" spans="1:2">
      <c r="A122" s="7">
        <v>26390</v>
      </c>
      <c r="B122" s="8">
        <v>5118.3</v>
      </c>
    </row>
    <row r="123" spans="1:2">
      <c r="A123" s="7">
        <v>26481</v>
      </c>
      <c r="B123" s="8">
        <v>5165.3999999999996</v>
      </c>
    </row>
    <row r="124" spans="1:2">
      <c r="A124" s="7">
        <v>26573</v>
      </c>
      <c r="B124" s="8">
        <v>5251.2</v>
      </c>
    </row>
    <row r="125" spans="1:2">
      <c r="A125" s="7">
        <v>26665</v>
      </c>
      <c r="B125" s="8">
        <v>5380.5</v>
      </c>
    </row>
    <row r="126" spans="1:2">
      <c r="A126" s="7">
        <v>26755</v>
      </c>
      <c r="B126" s="8">
        <v>5441.5</v>
      </c>
    </row>
    <row r="127" spans="1:2">
      <c r="A127" s="7">
        <v>26846</v>
      </c>
      <c r="B127" s="8">
        <v>5411.9</v>
      </c>
    </row>
    <row r="128" spans="1:2">
      <c r="A128" s="7">
        <v>26938</v>
      </c>
      <c r="B128" s="8">
        <v>5462.4</v>
      </c>
    </row>
    <row r="129" spans="1:2">
      <c r="A129" s="7">
        <v>27030</v>
      </c>
      <c r="B129" s="8">
        <v>5417</v>
      </c>
    </row>
    <row r="130" spans="1:2">
      <c r="A130" s="7">
        <v>27120</v>
      </c>
      <c r="B130" s="8">
        <v>5431.3</v>
      </c>
    </row>
    <row r="131" spans="1:2">
      <c r="A131" s="7">
        <v>27211</v>
      </c>
      <c r="B131" s="8">
        <v>5378.7</v>
      </c>
    </row>
    <row r="132" spans="1:2">
      <c r="A132" s="7">
        <v>27303</v>
      </c>
      <c r="B132" s="8">
        <v>5357.2</v>
      </c>
    </row>
    <row r="133" spans="1:2">
      <c r="A133" s="7">
        <v>27395</v>
      </c>
      <c r="B133" s="8">
        <v>5292.4</v>
      </c>
    </row>
    <row r="134" spans="1:2">
      <c r="A134" s="7">
        <v>27485</v>
      </c>
      <c r="B134" s="8">
        <v>5333.2</v>
      </c>
    </row>
    <row r="135" spans="1:2">
      <c r="A135" s="7">
        <v>27576</v>
      </c>
      <c r="B135" s="8">
        <v>5421.4</v>
      </c>
    </row>
    <row r="136" spans="1:2">
      <c r="A136" s="7">
        <v>27668</v>
      </c>
      <c r="B136" s="8">
        <v>5494.4</v>
      </c>
    </row>
    <row r="137" spans="1:2">
      <c r="A137" s="7">
        <v>27760</v>
      </c>
      <c r="B137" s="8">
        <v>5618.5</v>
      </c>
    </row>
    <row r="138" spans="1:2">
      <c r="A138" s="7">
        <v>27851</v>
      </c>
      <c r="B138" s="8">
        <v>5661</v>
      </c>
    </row>
    <row r="139" spans="1:2">
      <c r="A139" s="7">
        <v>27942</v>
      </c>
      <c r="B139" s="8">
        <v>5689.8</v>
      </c>
    </row>
    <row r="140" spans="1:2">
      <c r="A140" s="7">
        <v>28034</v>
      </c>
      <c r="B140" s="8">
        <v>5732.5</v>
      </c>
    </row>
    <row r="141" spans="1:2">
      <c r="A141" s="7">
        <v>28126</v>
      </c>
      <c r="B141" s="8">
        <v>5799.2</v>
      </c>
    </row>
    <row r="142" spans="1:2">
      <c r="A142" s="7">
        <v>28216</v>
      </c>
      <c r="B142" s="8">
        <v>5913</v>
      </c>
    </row>
    <row r="143" spans="1:2">
      <c r="A143" s="7">
        <v>28307</v>
      </c>
      <c r="B143" s="8">
        <v>6017.6</v>
      </c>
    </row>
    <row r="144" spans="1:2">
      <c r="A144" s="7">
        <v>28399</v>
      </c>
      <c r="B144" s="8">
        <v>6018.2</v>
      </c>
    </row>
    <row r="145" spans="1:2">
      <c r="A145" s="7">
        <v>28491</v>
      </c>
      <c r="B145" s="8">
        <v>6039.2</v>
      </c>
    </row>
    <row r="146" spans="1:2">
      <c r="A146" s="7">
        <v>28581</v>
      </c>
      <c r="B146" s="8">
        <v>6274</v>
      </c>
    </row>
    <row r="147" spans="1:2">
      <c r="A147" s="7">
        <v>28672</v>
      </c>
      <c r="B147" s="8">
        <v>6335.3</v>
      </c>
    </row>
    <row r="148" spans="1:2">
      <c r="A148" s="7">
        <v>28764</v>
      </c>
      <c r="B148" s="8">
        <v>6420.3</v>
      </c>
    </row>
    <row r="149" spans="1:2">
      <c r="A149" s="7">
        <v>28856</v>
      </c>
      <c r="B149" s="8">
        <v>6433</v>
      </c>
    </row>
    <row r="150" spans="1:2">
      <c r="A150" s="7">
        <v>28946</v>
      </c>
      <c r="B150" s="8">
        <v>6440.8</v>
      </c>
    </row>
    <row r="151" spans="1:2">
      <c r="A151" s="7">
        <v>29037</v>
      </c>
      <c r="B151" s="8">
        <v>6487.1</v>
      </c>
    </row>
    <row r="152" spans="1:2">
      <c r="A152" s="7">
        <v>29129</v>
      </c>
      <c r="B152" s="8">
        <v>6503.9</v>
      </c>
    </row>
    <row r="153" spans="1:2">
      <c r="A153" s="7">
        <v>29221</v>
      </c>
      <c r="B153" s="8">
        <v>6524.9</v>
      </c>
    </row>
    <row r="154" spans="1:2">
      <c r="A154" s="7">
        <v>29312</v>
      </c>
      <c r="B154" s="8">
        <v>6392.6</v>
      </c>
    </row>
    <row r="155" spans="1:2">
      <c r="A155" s="7">
        <v>29403</v>
      </c>
      <c r="B155" s="8">
        <v>6382.9</v>
      </c>
    </row>
    <row r="156" spans="1:2">
      <c r="A156" s="7">
        <v>29495</v>
      </c>
      <c r="B156" s="8">
        <v>6501.2</v>
      </c>
    </row>
    <row r="157" spans="1:2">
      <c r="A157" s="7">
        <v>29587</v>
      </c>
      <c r="B157" s="8">
        <v>6635.7</v>
      </c>
    </row>
    <row r="158" spans="1:2">
      <c r="A158" s="7">
        <v>29677</v>
      </c>
      <c r="B158" s="8">
        <v>6587.3</v>
      </c>
    </row>
    <row r="159" spans="1:2">
      <c r="A159" s="7">
        <v>29768</v>
      </c>
      <c r="B159" s="8">
        <v>6662.9</v>
      </c>
    </row>
    <row r="160" spans="1:2">
      <c r="A160" s="7">
        <v>29860</v>
      </c>
      <c r="B160" s="8">
        <v>6585.1</v>
      </c>
    </row>
    <row r="161" spans="1:2">
      <c r="A161" s="7">
        <v>29952</v>
      </c>
      <c r="B161" s="8">
        <v>6475</v>
      </c>
    </row>
    <row r="162" spans="1:2">
      <c r="A162" s="7">
        <v>30042</v>
      </c>
      <c r="B162" s="8">
        <v>6510.2</v>
      </c>
    </row>
    <row r="163" spans="1:2">
      <c r="A163" s="7">
        <v>30133</v>
      </c>
      <c r="B163" s="8">
        <v>6486.8</v>
      </c>
    </row>
    <row r="164" spans="1:2">
      <c r="A164" s="7">
        <v>30225</v>
      </c>
      <c r="B164" s="8">
        <v>6493.1</v>
      </c>
    </row>
    <row r="165" spans="1:2">
      <c r="A165" s="7">
        <v>30317</v>
      </c>
      <c r="B165" s="8">
        <v>6578.2</v>
      </c>
    </row>
    <row r="166" spans="1:2">
      <c r="A166" s="7">
        <v>30407</v>
      </c>
      <c r="B166" s="8">
        <v>6728.3</v>
      </c>
    </row>
    <row r="167" spans="1:2">
      <c r="A167" s="7">
        <v>30498</v>
      </c>
      <c r="B167" s="8">
        <v>6860</v>
      </c>
    </row>
    <row r="168" spans="1:2">
      <c r="A168" s="7">
        <v>30590</v>
      </c>
      <c r="B168" s="8">
        <v>7001.5</v>
      </c>
    </row>
    <row r="169" spans="1:2">
      <c r="A169" s="7">
        <v>30682</v>
      </c>
      <c r="B169" s="8">
        <v>7140.6</v>
      </c>
    </row>
    <row r="170" spans="1:2">
      <c r="A170" s="7">
        <v>30773</v>
      </c>
      <c r="B170" s="8">
        <v>7266</v>
      </c>
    </row>
    <row r="171" spans="1:2">
      <c r="A171" s="7">
        <v>30864</v>
      </c>
      <c r="B171" s="8">
        <v>7337.5</v>
      </c>
    </row>
    <row r="172" spans="1:2">
      <c r="A172" s="7">
        <v>30956</v>
      </c>
      <c r="B172" s="8">
        <v>7396</v>
      </c>
    </row>
    <row r="173" spans="1:2">
      <c r="A173" s="7">
        <v>31048</v>
      </c>
      <c r="B173" s="8">
        <v>7469.5</v>
      </c>
    </row>
    <row r="174" spans="1:2">
      <c r="A174" s="7">
        <v>31138</v>
      </c>
      <c r="B174" s="8">
        <v>7537.9</v>
      </c>
    </row>
    <row r="175" spans="1:2">
      <c r="A175" s="7">
        <v>31229</v>
      </c>
      <c r="B175" s="8">
        <v>7655.2</v>
      </c>
    </row>
    <row r="176" spans="1:2">
      <c r="A176" s="7">
        <v>31321</v>
      </c>
      <c r="B176" s="8">
        <v>7712.6</v>
      </c>
    </row>
    <row r="177" spans="1:2">
      <c r="A177" s="7">
        <v>31413</v>
      </c>
      <c r="B177" s="8">
        <v>7784.1</v>
      </c>
    </row>
    <row r="178" spans="1:2">
      <c r="A178" s="7">
        <v>31503</v>
      </c>
      <c r="B178" s="8">
        <v>7819.8</v>
      </c>
    </row>
    <row r="179" spans="1:2">
      <c r="A179" s="7">
        <v>31594</v>
      </c>
      <c r="B179" s="8">
        <v>7898.6</v>
      </c>
    </row>
    <row r="180" spans="1:2">
      <c r="A180" s="7">
        <v>31686</v>
      </c>
      <c r="B180" s="8">
        <v>7939.5</v>
      </c>
    </row>
    <row r="181" spans="1:2">
      <c r="A181" s="7">
        <v>31778</v>
      </c>
      <c r="B181" s="8">
        <v>7995</v>
      </c>
    </row>
    <row r="182" spans="1:2">
      <c r="A182" s="7">
        <v>31868</v>
      </c>
      <c r="B182" s="8">
        <v>8084.7</v>
      </c>
    </row>
    <row r="183" spans="1:2">
      <c r="A183" s="7">
        <v>31959</v>
      </c>
      <c r="B183" s="8">
        <v>8158</v>
      </c>
    </row>
    <row r="184" spans="1:2">
      <c r="A184" s="7">
        <v>32051</v>
      </c>
      <c r="B184" s="8">
        <v>8292.7000000000007</v>
      </c>
    </row>
    <row r="185" spans="1:2">
      <c r="A185" s="7">
        <v>32143</v>
      </c>
      <c r="B185" s="8">
        <v>8339.2999999999993</v>
      </c>
    </row>
    <row r="186" spans="1:2">
      <c r="A186" s="7">
        <v>32234</v>
      </c>
      <c r="B186" s="8">
        <v>8449.5</v>
      </c>
    </row>
    <row r="187" spans="1:2">
      <c r="A187" s="7">
        <v>32325</v>
      </c>
      <c r="B187" s="8">
        <v>8498.2999999999993</v>
      </c>
    </row>
    <row r="188" spans="1:2">
      <c r="A188" s="7">
        <v>32417</v>
      </c>
      <c r="B188" s="8">
        <v>8610.9</v>
      </c>
    </row>
    <row r="189" spans="1:2">
      <c r="A189" s="7">
        <v>32509</v>
      </c>
      <c r="B189" s="8">
        <v>8697.7000000000007</v>
      </c>
    </row>
    <row r="190" spans="1:2">
      <c r="A190" s="7">
        <v>32599</v>
      </c>
      <c r="B190" s="8">
        <v>8766.1</v>
      </c>
    </row>
    <row r="191" spans="1:2">
      <c r="A191" s="7">
        <v>32690</v>
      </c>
      <c r="B191" s="8">
        <v>8831.5</v>
      </c>
    </row>
    <row r="192" spans="1:2">
      <c r="A192" s="7">
        <v>32782</v>
      </c>
      <c r="B192" s="8">
        <v>8850.2000000000007</v>
      </c>
    </row>
    <row r="193" spans="1:2">
      <c r="A193" s="7">
        <v>32874</v>
      </c>
      <c r="B193" s="8">
        <v>8947.1</v>
      </c>
    </row>
    <row r="194" spans="1:2">
      <c r="A194" s="7">
        <v>32964</v>
      </c>
      <c r="B194" s="8">
        <v>8981.7000000000007</v>
      </c>
    </row>
    <row r="195" spans="1:2">
      <c r="A195" s="7">
        <v>33055</v>
      </c>
      <c r="B195" s="8">
        <v>8983.9</v>
      </c>
    </row>
    <row r="196" spans="1:2">
      <c r="A196" s="7">
        <v>33147</v>
      </c>
      <c r="B196" s="8">
        <v>8907.4</v>
      </c>
    </row>
    <row r="197" spans="1:2">
      <c r="A197" s="7">
        <v>33239</v>
      </c>
      <c r="B197" s="8">
        <v>8865.6</v>
      </c>
    </row>
    <row r="198" spans="1:2">
      <c r="A198" s="7">
        <v>33329</v>
      </c>
      <c r="B198" s="8">
        <v>8934.4</v>
      </c>
    </row>
    <row r="199" spans="1:2">
      <c r="A199" s="7">
        <v>33420</v>
      </c>
      <c r="B199" s="8">
        <v>8977.2999999999993</v>
      </c>
    </row>
    <row r="200" spans="1:2">
      <c r="A200" s="7">
        <v>33512</v>
      </c>
      <c r="B200" s="8">
        <v>9016.4</v>
      </c>
    </row>
    <row r="201" spans="1:2">
      <c r="A201" s="7">
        <v>33604</v>
      </c>
      <c r="B201" s="8">
        <v>9123</v>
      </c>
    </row>
    <row r="202" spans="1:2">
      <c r="A202" s="7">
        <v>33695</v>
      </c>
      <c r="B202" s="8">
        <v>9223.5</v>
      </c>
    </row>
    <row r="203" spans="1:2">
      <c r="A203" s="7">
        <v>33786</v>
      </c>
      <c r="B203" s="8">
        <v>9313.2000000000007</v>
      </c>
    </row>
    <row r="204" spans="1:2">
      <c r="A204" s="7">
        <v>33878</v>
      </c>
      <c r="B204" s="8">
        <v>9406.5</v>
      </c>
    </row>
    <row r="205" spans="1:2">
      <c r="A205" s="7">
        <v>33970</v>
      </c>
      <c r="B205" s="8">
        <v>9424.1</v>
      </c>
    </row>
    <row r="206" spans="1:2">
      <c r="A206" s="7">
        <v>34060</v>
      </c>
      <c r="B206" s="8">
        <v>9480.1</v>
      </c>
    </row>
    <row r="207" spans="1:2">
      <c r="A207" s="7">
        <v>34151</v>
      </c>
      <c r="B207" s="8">
        <v>9526.2999999999993</v>
      </c>
    </row>
    <row r="208" spans="1:2">
      <c r="A208" s="7">
        <v>34243</v>
      </c>
      <c r="B208" s="8">
        <v>9653.5</v>
      </c>
    </row>
    <row r="209" spans="1:2">
      <c r="A209" s="7">
        <v>34335</v>
      </c>
      <c r="B209" s="8">
        <v>9748.2000000000007</v>
      </c>
    </row>
    <row r="210" spans="1:2">
      <c r="A210" s="7">
        <v>34425</v>
      </c>
      <c r="B210" s="8">
        <v>9881.4</v>
      </c>
    </row>
    <row r="211" spans="1:2">
      <c r="A211" s="7">
        <v>34516</v>
      </c>
      <c r="B211" s="8">
        <v>9939.7000000000007</v>
      </c>
    </row>
    <row r="212" spans="1:2">
      <c r="A212" s="7">
        <v>34608</v>
      </c>
      <c r="B212" s="8">
        <v>10052.5</v>
      </c>
    </row>
    <row r="213" spans="1:2">
      <c r="A213" s="7">
        <v>34700</v>
      </c>
      <c r="B213" s="8">
        <v>10086.9</v>
      </c>
    </row>
    <row r="214" spans="1:2">
      <c r="A214" s="7">
        <v>34790</v>
      </c>
      <c r="B214" s="8">
        <v>10122.1</v>
      </c>
    </row>
    <row r="215" spans="1:2">
      <c r="A215" s="7">
        <v>34881</v>
      </c>
      <c r="B215" s="8">
        <v>10208.799999999999</v>
      </c>
    </row>
    <row r="216" spans="1:2">
      <c r="A216" s="7">
        <v>34973</v>
      </c>
      <c r="B216" s="8">
        <v>10281.200000000001</v>
      </c>
    </row>
    <row r="217" spans="1:2">
      <c r="A217" s="7">
        <v>35065</v>
      </c>
      <c r="B217" s="8">
        <v>10348.700000000001</v>
      </c>
    </row>
    <row r="218" spans="1:2">
      <c r="A218" s="7">
        <v>35156</v>
      </c>
      <c r="B218" s="8">
        <v>10529.4</v>
      </c>
    </row>
    <row r="219" spans="1:2">
      <c r="A219" s="7">
        <v>35247</v>
      </c>
      <c r="B219" s="8">
        <v>10626.8</v>
      </c>
    </row>
    <row r="220" spans="1:2">
      <c r="A220" s="7">
        <v>35339</v>
      </c>
      <c r="B220" s="8">
        <v>10739.1</v>
      </c>
    </row>
    <row r="221" spans="1:2">
      <c r="A221" s="7">
        <v>35431</v>
      </c>
      <c r="B221" s="8">
        <v>10820.9</v>
      </c>
    </row>
    <row r="222" spans="1:2">
      <c r="A222" s="7">
        <v>35521</v>
      </c>
      <c r="B222" s="8">
        <v>10984.2</v>
      </c>
    </row>
    <row r="223" spans="1:2">
      <c r="A223" s="7">
        <v>35612</v>
      </c>
      <c r="B223" s="8">
        <v>11124</v>
      </c>
    </row>
    <row r="224" spans="1:2">
      <c r="A224" s="7">
        <v>35704</v>
      </c>
      <c r="B224" s="8">
        <v>11210.3</v>
      </c>
    </row>
    <row r="225" spans="1:2">
      <c r="A225" s="7">
        <v>35796</v>
      </c>
      <c r="B225" s="8">
        <v>11321.2</v>
      </c>
    </row>
    <row r="226" spans="1:2">
      <c r="A226" s="7">
        <v>35886</v>
      </c>
      <c r="B226" s="8">
        <v>11431</v>
      </c>
    </row>
    <row r="227" spans="1:2">
      <c r="A227" s="7">
        <v>35977</v>
      </c>
      <c r="B227" s="8">
        <v>11580.6</v>
      </c>
    </row>
    <row r="228" spans="1:2">
      <c r="A228" s="7">
        <v>36069</v>
      </c>
      <c r="B228" s="8">
        <v>11770.7</v>
      </c>
    </row>
    <row r="229" spans="1:2">
      <c r="A229" s="7">
        <v>36161</v>
      </c>
      <c r="B229" s="8">
        <v>11864.7</v>
      </c>
    </row>
    <row r="230" spans="1:2">
      <c r="A230" s="7">
        <v>36251</v>
      </c>
      <c r="B230" s="8">
        <v>11962.5</v>
      </c>
    </row>
    <row r="231" spans="1:2">
      <c r="A231" s="7">
        <v>36342</v>
      </c>
      <c r="B231" s="8">
        <v>12113.1</v>
      </c>
    </row>
    <row r="232" spans="1:2">
      <c r="A232" s="7">
        <v>36434</v>
      </c>
      <c r="B232" s="8">
        <v>12323.3</v>
      </c>
    </row>
    <row r="233" spans="1:2">
      <c r="A233" s="7">
        <v>36526</v>
      </c>
      <c r="B233" s="8">
        <v>12359.1</v>
      </c>
    </row>
    <row r="234" spans="1:2">
      <c r="A234" s="7">
        <v>36617</v>
      </c>
      <c r="B234" s="8">
        <v>12592.5</v>
      </c>
    </row>
    <row r="235" spans="1:2">
      <c r="A235" s="7">
        <v>36708</v>
      </c>
      <c r="B235" s="8">
        <v>12607.7</v>
      </c>
    </row>
    <row r="236" spans="1:2">
      <c r="A236" s="7">
        <v>36800</v>
      </c>
      <c r="B236" s="8">
        <v>12679.3</v>
      </c>
    </row>
    <row r="237" spans="1:2">
      <c r="A237" s="7">
        <v>36892</v>
      </c>
      <c r="B237" s="8">
        <v>12643.3</v>
      </c>
    </row>
    <row r="238" spans="1:2">
      <c r="A238" s="7">
        <v>36982</v>
      </c>
      <c r="B238" s="8">
        <v>12710.3</v>
      </c>
    </row>
    <row r="239" spans="1:2">
      <c r="A239" s="7">
        <v>37073</v>
      </c>
      <c r="B239" s="8">
        <v>12670.1</v>
      </c>
    </row>
    <row r="240" spans="1:2">
      <c r="A240" s="7">
        <v>37165</v>
      </c>
      <c r="B240" s="8">
        <v>12705.3</v>
      </c>
    </row>
    <row r="241" spans="1:2">
      <c r="A241" s="7">
        <v>37257</v>
      </c>
      <c r="B241" s="8">
        <v>12822.3</v>
      </c>
    </row>
    <row r="242" spans="1:2">
      <c r="A242" s="7">
        <v>37347</v>
      </c>
      <c r="B242" s="8">
        <v>12893</v>
      </c>
    </row>
    <row r="243" spans="1:2">
      <c r="A243" s="7">
        <v>37438</v>
      </c>
      <c r="B243" s="8">
        <v>12955.8</v>
      </c>
    </row>
    <row r="244" spans="1:2">
      <c r="A244" s="7">
        <v>37530</v>
      </c>
      <c r="B244" s="8">
        <v>12964</v>
      </c>
    </row>
    <row r="245" spans="1:2">
      <c r="A245" s="7">
        <v>37622</v>
      </c>
      <c r="B245" s="8">
        <v>13031.2</v>
      </c>
    </row>
    <row r="246" spans="1:2">
      <c r="A246" s="7">
        <v>37712</v>
      </c>
      <c r="B246" s="8">
        <v>13152.1</v>
      </c>
    </row>
    <row r="247" spans="1:2">
      <c r="A247" s="7">
        <v>37803</v>
      </c>
      <c r="B247" s="8">
        <v>13372.4</v>
      </c>
    </row>
    <row r="248" spans="1:2">
      <c r="A248" s="7">
        <v>37895</v>
      </c>
      <c r="B248" s="8">
        <v>13528.7</v>
      </c>
    </row>
    <row r="249" spans="1:2">
      <c r="A249" s="7">
        <v>37987</v>
      </c>
      <c r="B249" s="8">
        <v>13606.5</v>
      </c>
    </row>
    <row r="250" spans="1:2">
      <c r="A250" s="7">
        <v>38078</v>
      </c>
      <c r="B250" s="8">
        <v>13706.2</v>
      </c>
    </row>
    <row r="251" spans="1:2">
      <c r="A251" s="7">
        <v>38169</v>
      </c>
      <c r="B251" s="8">
        <v>13830.8</v>
      </c>
    </row>
    <row r="252" spans="1:2">
      <c r="A252" s="7">
        <v>38261</v>
      </c>
      <c r="B252" s="8">
        <v>13950.4</v>
      </c>
    </row>
    <row r="253" spans="1:2">
      <c r="A253" s="7">
        <v>38353</v>
      </c>
      <c r="B253" s="8">
        <v>14099.1</v>
      </c>
    </row>
    <row r="254" spans="1:2">
      <c r="A254" s="7">
        <v>38443</v>
      </c>
      <c r="B254" s="8">
        <v>14172.7</v>
      </c>
    </row>
    <row r="255" spans="1:2">
      <c r="A255" s="7">
        <v>38534</v>
      </c>
      <c r="B255" s="8">
        <v>14291.8</v>
      </c>
    </row>
    <row r="256" spans="1:2">
      <c r="A256" s="7">
        <v>38626</v>
      </c>
      <c r="B256" s="8">
        <v>14373.4</v>
      </c>
    </row>
    <row r="257" spans="1:2">
      <c r="A257" s="7">
        <v>38718</v>
      </c>
      <c r="B257" s="8">
        <v>14546.1</v>
      </c>
    </row>
    <row r="258" spans="1:2">
      <c r="A258" s="7">
        <v>38808</v>
      </c>
      <c r="B258" s="8">
        <v>14589.6</v>
      </c>
    </row>
    <row r="259" spans="1:2">
      <c r="A259" s="7">
        <v>38899</v>
      </c>
      <c r="B259" s="8">
        <v>14602.6</v>
      </c>
    </row>
    <row r="260" spans="1:2">
      <c r="A260" s="7">
        <v>38991</v>
      </c>
      <c r="B260" s="8">
        <v>14716.9</v>
      </c>
    </row>
    <row r="261" spans="1:2">
      <c r="A261" s="7">
        <v>39083</v>
      </c>
      <c r="B261" s="8">
        <v>14726</v>
      </c>
    </row>
    <row r="262" spans="1:2">
      <c r="A262" s="7">
        <v>39173</v>
      </c>
      <c r="B262" s="8">
        <v>14838.7</v>
      </c>
    </row>
    <row r="263" spans="1:2">
      <c r="A263" s="7">
        <v>39264</v>
      </c>
      <c r="B263" s="8">
        <v>14938.5</v>
      </c>
    </row>
    <row r="264" spans="1:2">
      <c r="A264" s="7">
        <v>39356</v>
      </c>
      <c r="B264" s="8">
        <v>14991.8</v>
      </c>
    </row>
    <row r="265" spans="1:2">
      <c r="A265" s="7">
        <v>39448</v>
      </c>
      <c r="B265" s="8">
        <v>14889.5</v>
      </c>
    </row>
    <row r="266" spans="1:2">
      <c r="A266" s="7">
        <v>39539</v>
      </c>
      <c r="B266" s="8">
        <v>14963.4</v>
      </c>
    </row>
    <row r="267" spans="1:2">
      <c r="A267" s="7">
        <v>39630</v>
      </c>
      <c r="B267" s="8">
        <v>14891.6</v>
      </c>
    </row>
    <row r="268" spans="1:2">
      <c r="A268" s="7">
        <v>39722</v>
      </c>
      <c r="B268" s="8">
        <v>14577</v>
      </c>
    </row>
    <row r="269" spans="1:2">
      <c r="A269" s="7">
        <v>39814</v>
      </c>
      <c r="B269" s="8">
        <v>14375</v>
      </c>
    </row>
    <row r="270" spans="1:2">
      <c r="A270" s="7">
        <v>39904</v>
      </c>
      <c r="B270" s="8">
        <v>14355.6</v>
      </c>
    </row>
    <row r="271" spans="1:2">
      <c r="A271" s="7">
        <v>39995</v>
      </c>
      <c r="B271" s="8">
        <v>14402.5</v>
      </c>
    </row>
    <row r="272" spans="1:2">
      <c r="A272" s="7">
        <v>40087</v>
      </c>
      <c r="B272" s="8">
        <v>14541.9</v>
      </c>
    </row>
    <row r="273" spans="1:2">
      <c r="A273" s="7">
        <v>40179</v>
      </c>
      <c r="B273" s="8">
        <v>14604.8</v>
      </c>
    </row>
    <row r="274" spans="1:2">
      <c r="A274" s="7">
        <v>40269</v>
      </c>
      <c r="B274" s="8">
        <v>14745.9</v>
      </c>
    </row>
    <row r="275" spans="1:2">
      <c r="A275" s="7">
        <v>40360</v>
      </c>
      <c r="B275" s="8">
        <v>14845.5</v>
      </c>
    </row>
    <row r="276" spans="1:2">
      <c r="A276" s="7">
        <v>40452</v>
      </c>
      <c r="B276" s="8">
        <v>14939</v>
      </c>
    </row>
    <row r="277" spans="1:2">
      <c r="A277" s="7">
        <v>40544</v>
      </c>
      <c r="B277" s="8">
        <v>14881.3</v>
      </c>
    </row>
    <row r="278" spans="1:2">
      <c r="A278" s="7">
        <v>40634</v>
      </c>
      <c r="B278" s="8">
        <v>14989.6</v>
      </c>
    </row>
    <row r="279" spans="1:2">
      <c r="A279" s="7">
        <v>40725</v>
      </c>
      <c r="B279" s="8">
        <v>15021.1</v>
      </c>
    </row>
    <row r="280" spans="1:2">
      <c r="A280" s="7">
        <v>40817</v>
      </c>
      <c r="B280" s="8">
        <v>15190.3</v>
      </c>
    </row>
    <row r="281" spans="1:2">
      <c r="A281" s="7">
        <v>40909</v>
      </c>
      <c r="B281" s="8">
        <v>15291</v>
      </c>
    </row>
    <row r="282" spans="1:2">
      <c r="A282" s="7">
        <v>41000</v>
      </c>
      <c r="B282" s="8">
        <v>15362.4</v>
      </c>
    </row>
    <row r="283" spans="1:2">
      <c r="A283" s="7">
        <v>41091</v>
      </c>
      <c r="B283" s="8">
        <v>15380.8</v>
      </c>
    </row>
    <row r="284" spans="1:2">
      <c r="A284" s="7">
        <v>41183</v>
      </c>
      <c r="B284" s="8">
        <v>15384.3</v>
      </c>
    </row>
    <row r="285" spans="1:2">
      <c r="A285" s="7">
        <v>41275</v>
      </c>
      <c r="B285" s="8">
        <v>15457.2</v>
      </c>
    </row>
    <row r="286" spans="1:2">
      <c r="A286" s="7">
        <v>41365</v>
      </c>
      <c r="B286" s="8">
        <v>15500.2</v>
      </c>
    </row>
    <row r="287" spans="1:2">
      <c r="A287" s="7">
        <v>41456</v>
      </c>
      <c r="B287" s="8">
        <v>15614.4</v>
      </c>
    </row>
    <row r="288" spans="1:2">
      <c r="A288" s="7">
        <v>41548</v>
      </c>
      <c r="B288" s="8">
        <v>15761.5</v>
      </c>
    </row>
    <row r="289" spans="1:2">
      <c r="A289" s="7">
        <v>41640</v>
      </c>
      <c r="B289" s="8">
        <v>15724.9</v>
      </c>
    </row>
    <row r="290" spans="1:2">
      <c r="A290" s="7">
        <v>41730</v>
      </c>
      <c r="B290" s="8">
        <v>15901.5</v>
      </c>
    </row>
    <row r="291" spans="1:2">
      <c r="A291" s="7">
        <v>41821</v>
      </c>
      <c r="B291" s="8">
        <v>16068.8</v>
      </c>
    </row>
    <row r="292" spans="1:2">
      <c r="A292" s="7">
        <v>41913</v>
      </c>
      <c r="B292" s="8">
        <v>16151.4</v>
      </c>
    </row>
    <row r="293" spans="1:2">
      <c r="A293" s="7">
        <v>42005</v>
      </c>
      <c r="B293" s="8">
        <v>16177.3</v>
      </c>
    </row>
    <row r="294" spans="1:2">
      <c r="A294" s="7">
        <v>42095</v>
      </c>
      <c r="B294" s="8">
        <v>16270.4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3"/>
  <sheetViews>
    <sheetView topLeftCell="A152" zoomScale="150" zoomScaleNormal="150" zoomScalePageLayoutView="150" workbookViewId="0">
      <selection activeCell="D172" sqref="D172:E173"/>
    </sheetView>
  </sheetViews>
  <sheetFormatPr baseColWidth="10" defaultColWidth="8.83203125" defaultRowHeight="15" x14ac:dyDescent="0"/>
  <cols>
    <col min="1" max="2" width="20.6640625" customWidth="1"/>
    <col min="4" max="4" width="27" customWidth="1"/>
  </cols>
  <sheetData>
    <row r="1" spans="1:2">
      <c r="A1" s="119" t="s">
        <v>68</v>
      </c>
      <c r="B1" s="119" t="s">
        <v>99</v>
      </c>
    </row>
    <row r="2" spans="1:2">
      <c r="A2" s="119" t="s">
        <v>70</v>
      </c>
      <c r="B2" s="119" t="s">
        <v>237</v>
      </c>
    </row>
    <row r="3" spans="1:2">
      <c r="A3" s="119" t="s">
        <v>72</v>
      </c>
      <c r="B3" s="119" t="s">
        <v>238</v>
      </c>
    </row>
    <row r="4" spans="1:2">
      <c r="A4" s="119" t="s">
        <v>74</v>
      </c>
      <c r="B4" s="119" t="s">
        <v>100</v>
      </c>
    </row>
    <row r="5" spans="1:2">
      <c r="A5" s="119" t="s">
        <v>76</v>
      </c>
      <c r="B5" s="119" t="s">
        <v>101</v>
      </c>
    </row>
    <row r="6" spans="1:2">
      <c r="A6" s="119" t="s">
        <v>78</v>
      </c>
      <c r="B6" s="119" t="s">
        <v>79</v>
      </c>
    </row>
    <row r="7" spans="1:2">
      <c r="A7" s="119" t="s">
        <v>80</v>
      </c>
      <c r="B7" s="119" t="s">
        <v>102</v>
      </c>
    </row>
    <row r="8" spans="1:2">
      <c r="A8" s="119" t="s">
        <v>82</v>
      </c>
      <c r="B8" s="119" t="s">
        <v>239</v>
      </c>
    </row>
    <row r="9" spans="1:2">
      <c r="A9" s="119" t="s">
        <v>84</v>
      </c>
      <c r="B9" s="119" t="s">
        <v>240</v>
      </c>
    </row>
    <row r="10" spans="1:2">
      <c r="A10" s="119" t="s">
        <v>86</v>
      </c>
      <c r="B10" s="119" t="s">
        <v>103</v>
      </c>
    </row>
    <row r="11" spans="1:2">
      <c r="B11" s="119" t="s">
        <v>104</v>
      </c>
    </row>
    <row r="12" spans="1:2">
      <c r="B12" s="119" t="s">
        <v>105</v>
      </c>
    </row>
    <row r="13" spans="1:2">
      <c r="B13" s="119" t="s">
        <v>88</v>
      </c>
    </row>
    <row r="14" spans="1:2">
      <c r="B14" s="119" t="s">
        <v>106</v>
      </c>
    </row>
    <row r="15" spans="1:2">
      <c r="B15" s="119" t="s">
        <v>107</v>
      </c>
    </row>
    <row r="16" spans="1:2">
      <c r="B16" s="119" t="s">
        <v>108</v>
      </c>
    </row>
    <row r="17" spans="1:2">
      <c r="B17" s="119" t="s">
        <v>109</v>
      </c>
    </row>
    <row r="19" spans="1:2">
      <c r="A19" s="119" t="s">
        <v>96</v>
      </c>
      <c r="B19" s="119" t="s">
        <v>97</v>
      </c>
    </row>
    <row r="20" spans="1:2">
      <c r="A20" s="120">
        <v>28126</v>
      </c>
      <c r="B20" s="121">
        <v>135434461.478333</v>
      </c>
    </row>
    <row r="21" spans="1:2">
      <c r="A21" s="120">
        <v>28216</v>
      </c>
      <c r="B21" s="121">
        <v>136070330.23100001</v>
      </c>
    </row>
    <row r="22" spans="1:2">
      <c r="A22" s="120">
        <v>28307</v>
      </c>
      <c r="B22" s="121">
        <v>136626040.18766701</v>
      </c>
    </row>
    <row r="23" spans="1:2">
      <c r="A23" s="120">
        <v>28399</v>
      </c>
      <c r="B23" s="121">
        <v>137297730.77766699</v>
      </c>
    </row>
    <row r="24" spans="1:2">
      <c r="A24" s="120">
        <v>28491</v>
      </c>
      <c r="B24" s="121">
        <v>137816450.81066701</v>
      </c>
    </row>
    <row r="25" spans="1:2">
      <c r="A25" s="120">
        <v>28581</v>
      </c>
      <c r="B25" s="121">
        <v>138409561.70166701</v>
      </c>
    </row>
    <row r="26" spans="1:2">
      <c r="A26" s="120">
        <v>28672</v>
      </c>
      <c r="B26" s="121">
        <v>138987165.17300001</v>
      </c>
    </row>
    <row r="27" spans="1:2">
      <c r="A27" s="120">
        <v>28764</v>
      </c>
      <c r="B27" s="121">
        <v>139680577.880667</v>
      </c>
    </row>
    <row r="28" spans="1:2">
      <c r="A28" s="120">
        <v>28856</v>
      </c>
      <c r="B28" s="121">
        <v>140333658.813333</v>
      </c>
    </row>
    <row r="29" spans="1:2">
      <c r="A29" s="120">
        <v>28946</v>
      </c>
      <c r="B29" s="121">
        <v>140620983.18900001</v>
      </c>
    </row>
    <row r="30" spans="1:2">
      <c r="A30" s="120">
        <v>29037</v>
      </c>
      <c r="B30" s="121">
        <v>141290252.41633299</v>
      </c>
    </row>
    <row r="31" spans="1:2">
      <c r="A31" s="120">
        <v>29129</v>
      </c>
      <c r="B31" s="121">
        <v>141984146.98566699</v>
      </c>
    </row>
    <row r="32" spans="1:2">
      <c r="A32" s="120">
        <v>29221</v>
      </c>
      <c r="B32" s="121">
        <v>142579587.33166701</v>
      </c>
    </row>
    <row r="33" spans="1:2">
      <c r="A33" s="120">
        <v>29312</v>
      </c>
      <c r="B33" s="121">
        <v>143193071.755667</v>
      </c>
    </row>
    <row r="34" spans="1:2">
      <c r="A34" s="120">
        <v>29403</v>
      </c>
      <c r="B34" s="121">
        <v>143781267.154333</v>
      </c>
    </row>
    <row r="35" spans="1:2">
      <c r="A35" s="120">
        <v>29495</v>
      </c>
      <c r="B35" s="121">
        <v>144122985.68700001</v>
      </c>
    </row>
    <row r="36" spans="1:2">
      <c r="A36" s="120">
        <v>29587</v>
      </c>
      <c r="B36" s="121">
        <v>144544151.088</v>
      </c>
    </row>
    <row r="37" spans="1:2">
      <c r="A37" s="120">
        <v>29677</v>
      </c>
      <c r="B37" s="121">
        <v>145127543.72466701</v>
      </c>
    </row>
    <row r="38" spans="1:2">
      <c r="A38" s="120">
        <v>29768</v>
      </c>
      <c r="B38" s="121">
        <v>145327448.183</v>
      </c>
    </row>
    <row r="39" spans="1:2">
      <c r="A39" s="120">
        <v>29860</v>
      </c>
      <c r="B39" s="121">
        <v>145954814.59266701</v>
      </c>
    </row>
    <row r="40" spans="1:2">
      <c r="A40" s="120">
        <v>29952</v>
      </c>
      <c r="B40" s="121">
        <v>146114468.667</v>
      </c>
    </row>
    <row r="41" spans="1:2">
      <c r="A41" s="120">
        <v>30042</v>
      </c>
      <c r="B41" s="121">
        <v>146746735.82699999</v>
      </c>
    </row>
    <row r="42" spans="1:2">
      <c r="A42" s="120">
        <v>30133</v>
      </c>
      <c r="B42" s="121">
        <v>147241361.665333</v>
      </c>
    </row>
    <row r="43" spans="1:2">
      <c r="A43" s="120">
        <v>30225</v>
      </c>
      <c r="B43" s="121">
        <v>147706666.292667</v>
      </c>
    </row>
    <row r="44" spans="1:2">
      <c r="A44" s="120">
        <v>30317</v>
      </c>
      <c r="B44" s="121">
        <v>147444519.16966701</v>
      </c>
    </row>
    <row r="45" spans="1:2">
      <c r="A45" s="120">
        <v>30407</v>
      </c>
      <c r="B45" s="121">
        <v>148014700.27399999</v>
      </c>
    </row>
    <row r="46" spans="1:2">
      <c r="A46" s="120">
        <v>30498</v>
      </c>
      <c r="B46" s="121">
        <v>148741587.59900001</v>
      </c>
    </row>
    <row r="47" spans="1:2">
      <c r="A47" s="120">
        <v>30590</v>
      </c>
      <c r="B47" s="121">
        <v>148875386.003667</v>
      </c>
    </row>
    <row r="48" spans="1:2">
      <c r="A48" s="120">
        <v>30682</v>
      </c>
      <c r="B48" s="121">
        <v>149121019.01899999</v>
      </c>
    </row>
    <row r="49" spans="1:2">
      <c r="A49" s="120">
        <v>30773</v>
      </c>
      <c r="B49" s="121">
        <v>149819067.29100001</v>
      </c>
    </row>
    <row r="50" spans="1:2">
      <c r="A50" s="120">
        <v>30864</v>
      </c>
      <c r="B50" s="121">
        <v>150125135.570667</v>
      </c>
    </row>
    <row r="51" spans="1:2">
      <c r="A51" s="120">
        <v>30956</v>
      </c>
      <c r="B51" s="121">
        <v>150370085.36199999</v>
      </c>
    </row>
    <row r="52" spans="1:2">
      <c r="A52" s="120">
        <v>31048</v>
      </c>
      <c r="B52" s="121">
        <v>150773928.230667</v>
      </c>
    </row>
    <row r="53" spans="1:2">
      <c r="A53" s="120">
        <v>31138</v>
      </c>
      <c r="B53" s="121">
        <v>151067344.15799999</v>
      </c>
    </row>
    <row r="54" spans="1:2">
      <c r="A54" s="120">
        <v>31229</v>
      </c>
      <c r="B54" s="121">
        <v>151343627.222</v>
      </c>
    </row>
    <row r="55" spans="1:2">
      <c r="A55" s="120">
        <v>31321</v>
      </c>
      <c r="B55" s="121">
        <v>151793758.06433299</v>
      </c>
    </row>
    <row r="56" spans="1:2">
      <c r="A56" s="120">
        <v>31413</v>
      </c>
      <c r="B56" s="121">
        <v>152361875.72499999</v>
      </c>
    </row>
    <row r="57" spans="1:2">
      <c r="A57" s="120">
        <v>31503</v>
      </c>
      <c r="B57" s="121">
        <v>152913521.36199999</v>
      </c>
    </row>
    <row r="58" spans="1:2">
      <c r="A58" s="120">
        <v>31594</v>
      </c>
      <c r="B58" s="121">
        <v>153398450.956</v>
      </c>
    </row>
    <row r="59" spans="1:2">
      <c r="A59" s="120">
        <v>31686</v>
      </c>
      <c r="B59" s="121">
        <v>153684686.74233299</v>
      </c>
    </row>
    <row r="60" spans="1:2">
      <c r="A60" s="120">
        <v>31778</v>
      </c>
      <c r="B60" s="121">
        <v>153905485.99266699</v>
      </c>
    </row>
    <row r="61" spans="1:2">
      <c r="A61" s="120">
        <v>31868</v>
      </c>
      <c r="B61" s="121">
        <v>154559394.08766699</v>
      </c>
    </row>
    <row r="62" spans="1:2">
      <c r="A62" s="120">
        <v>31959</v>
      </c>
      <c r="B62" s="121">
        <v>154842193.10866699</v>
      </c>
    </row>
    <row r="63" spans="1:2">
      <c r="A63" s="120">
        <v>32051</v>
      </c>
      <c r="B63" s="121">
        <v>155231862.20199999</v>
      </c>
    </row>
    <row r="64" spans="1:2">
      <c r="A64" s="120">
        <v>32143</v>
      </c>
      <c r="B64" s="121">
        <v>155483001.62766701</v>
      </c>
    </row>
    <row r="65" spans="1:2">
      <c r="A65" s="120">
        <v>32234</v>
      </c>
      <c r="B65" s="121">
        <v>155655749.89700001</v>
      </c>
    </row>
    <row r="66" spans="1:2">
      <c r="A66" s="120">
        <v>32325</v>
      </c>
      <c r="B66" s="121">
        <v>156123488.752</v>
      </c>
    </row>
    <row r="67" spans="1:2">
      <c r="A67" s="120">
        <v>32417</v>
      </c>
      <c r="B67" s="121">
        <v>156603075.89866701</v>
      </c>
    </row>
    <row r="68" spans="1:2">
      <c r="A68" s="120">
        <v>32509</v>
      </c>
      <c r="B68" s="121">
        <v>156816526.112333</v>
      </c>
    </row>
    <row r="69" spans="1:2">
      <c r="A69" s="120">
        <v>32599</v>
      </c>
      <c r="B69" s="121">
        <v>156972574.16433299</v>
      </c>
    </row>
    <row r="70" spans="1:2">
      <c r="A70" s="120">
        <v>32690</v>
      </c>
      <c r="B70" s="121">
        <v>157444922.38600001</v>
      </c>
    </row>
    <row r="71" spans="1:2">
      <c r="A71" s="120">
        <v>32782</v>
      </c>
      <c r="B71" s="121">
        <v>157896862.021667</v>
      </c>
    </row>
    <row r="72" spans="1:2">
      <c r="A72" s="120">
        <v>32874</v>
      </c>
      <c r="B72" s="121">
        <v>159340587.31966701</v>
      </c>
    </row>
    <row r="73" spans="1:2">
      <c r="A73" s="120">
        <v>32964</v>
      </c>
      <c r="B73" s="121">
        <v>159648117.24833301</v>
      </c>
    </row>
    <row r="74" spans="1:2">
      <c r="A74" s="120">
        <v>33055</v>
      </c>
      <c r="B74" s="121">
        <v>160048550.49033299</v>
      </c>
    </row>
    <row r="75" spans="1:2">
      <c r="A75" s="120">
        <v>33147</v>
      </c>
      <c r="B75" s="121">
        <v>160359169.56600001</v>
      </c>
    </row>
    <row r="76" spans="1:2">
      <c r="A76" s="120">
        <v>33239</v>
      </c>
      <c r="B76" s="121">
        <v>160618136.65200001</v>
      </c>
    </row>
    <row r="77" spans="1:2">
      <c r="A77" s="120">
        <v>33329</v>
      </c>
      <c r="B77" s="121">
        <v>161136033.16299999</v>
      </c>
    </row>
    <row r="78" spans="1:2">
      <c r="A78" s="120">
        <v>33420</v>
      </c>
      <c r="B78" s="121">
        <v>161309637.915333</v>
      </c>
    </row>
    <row r="79" spans="1:2">
      <c r="A79" s="120">
        <v>33512</v>
      </c>
      <c r="B79" s="121">
        <v>161688488.34299999</v>
      </c>
    </row>
    <row r="80" spans="1:2">
      <c r="A80" s="120">
        <v>33604</v>
      </c>
      <c r="B80" s="121">
        <v>161976032.81466699</v>
      </c>
    </row>
    <row r="81" spans="1:2">
      <c r="A81" s="120">
        <v>33695</v>
      </c>
      <c r="B81" s="121">
        <v>162519197.50166699</v>
      </c>
    </row>
    <row r="82" spans="1:2">
      <c r="A82" s="120">
        <v>33786</v>
      </c>
      <c r="B82" s="121">
        <v>162929688.69800001</v>
      </c>
    </row>
    <row r="83" spans="1:2">
      <c r="A83" s="120">
        <v>33878</v>
      </c>
      <c r="B83" s="121">
        <v>163244043.855667</v>
      </c>
    </row>
    <row r="84" spans="1:2">
      <c r="A84" s="120">
        <v>33970</v>
      </c>
      <c r="B84" s="121">
        <v>163414013.70433301</v>
      </c>
    </row>
    <row r="85" spans="1:2">
      <c r="A85" s="120">
        <v>34060</v>
      </c>
      <c r="B85" s="121">
        <v>163969427.313667</v>
      </c>
    </row>
    <row r="86" spans="1:2">
      <c r="A86" s="120">
        <v>34151</v>
      </c>
      <c r="B86" s="121">
        <v>164322423.802333</v>
      </c>
    </row>
    <row r="87" spans="1:2">
      <c r="A87" s="120">
        <v>34243</v>
      </c>
      <c r="B87" s="121">
        <v>164778940.551667</v>
      </c>
    </row>
    <row r="88" spans="1:2">
      <c r="A88" s="120">
        <v>34335</v>
      </c>
      <c r="B88" s="121">
        <v>165278681.26800001</v>
      </c>
    </row>
    <row r="89" spans="1:2">
      <c r="A89" s="120">
        <v>34425</v>
      </c>
      <c r="B89" s="121">
        <v>165744392.54633299</v>
      </c>
    </row>
    <row r="90" spans="1:2">
      <c r="A90" s="120">
        <v>34516</v>
      </c>
      <c r="B90" s="121">
        <v>166083778.77266699</v>
      </c>
    </row>
    <row r="91" spans="1:2">
      <c r="A91" s="120">
        <v>34608</v>
      </c>
      <c r="B91" s="121">
        <v>166305201.68466699</v>
      </c>
    </row>
    <row r="92" spans="1:2">
      <c r="A92" s="120">
        <v>34700</v>
      </c>
      <c r="B92" s="121">
        <v>166519091.71200001</v>
      </c>
    </row>
    <row r="93" spans="1:2">
      <c r="A93" s="120">
        <v>34790</v>
      </c>
      <c r="B93" s="121">
        <v>166923262.53166699</v>
      </c>
    </row>
    <row r="94" spans="1:2">
      <c r="A94" s="120">
        <v>34881</v>
      </c>
      <c r="B94" s="121">
        <v>167393268.125</v>
      </c>
    </row>
    <row r="95" spans="1:2">
      <c r="A95" s="120">
        <v>34973</v>
      </c>
      <c r="B95" s="121">
        <v>167830113.47299999</v>
      </c>
    </row>
    <row r="96" spans="1:2">
      <c r="A96" s="120">
        <v>35065</v>
      </c>
      <c r="B96" s="121">
        <v>167993111.27599999</v>
      </c>
    </row>
    <row r="97" spans="1:2">
      <c r="A97" s="120">
        <v>35156</v>
      </c>
      <c r="B97" s="121">
        <v>168485090.565</v>
      </c>
    </row>
    <row r="98" spans="1:2">
      <c r="A98" s="120">
        <v>35247</v>
      </c>
      <c r="B98" s="121">
        <v>169065927.72433299</v>
      </c>
    </row>
    <row r="99" spans="1:2">
      <c r="A99" s="120">
        <v>35339</v>
      </c>
      <c r="B99" s="121">
        <v>169751298.633333</v>
      </c>
    </row>
    <row r="100" spans="1:2">
      <c r="A100" s="120">
        <v>35431</v>
      </c>
      <c r="B100" s="121">
        <v>170444754.171</v>
      </c>
    </row>
    <row r="101" spans="1:2">
      <c r="A101" s="120">
        <v>35521</v>
      </c>
      <c r="B101" s="121">
        <v>170836737.38800001</v>
      </c>
    </row>
    <row r="102" spans="1:2">
      <c r="A102" s="120">
        <v>35612</v>
      </c>
      <c r="B102" s="121">
        <v>171460233.996333</v>
      </c>
    </row>
    <row r="103" spans="1:2">
      <c r="A103" s="120">
        <v>35704</v>
      </c>
      <c r="B103" s="121">
        <v>171881184.55899999</v>
      </c>
    </row>
    <row r="104" spans="1:2">
      <c r="A104" s="120">
        <v>35796</v>
      </c>
      <c r="B104" s="121">
        <v>172332859.706</v>
      </c>
    </row>
    <row r="105" spans="1:2">
      <c r="A105" s="120">
        <v>35886</v>
      </c>
      <c r="B105" s="121">
        <v>172596107.36399999</v>
      </c>
    </row>
    <row r="106" spans="1:2">
      <c r="A106" s="120">
        <v>35977</v>
      </c>
      <c r="B106" s="121">
        <v>173260468.195333</v>
      </c>
    </row>
    <row r="107" spans="1:2">
      <c r="A107" s="120">
        <v>36069</v>
      </c>
      <c r="B107" s="121">
        <v>173754341.81966701</v>
      </c>
    </row>
    <row r="108" spans="1:2">
      <c r="A108" s="120">
        <v>36161</v>
      </c>
      <c r="B108" s="121">
        <v>174573234.48699999</v>
      </c>
    </row>
    <row r="109" spans="1:2">
      <c r="A109" s="120">
        <v>36251</v>
      </c>
      <c r="B109" s="121">
        <v>174961689.37099999</v>
      </c>
    </row>
    <row r="110" spans="1:2">
      <c r="A110" s="120">
        <v>36342</v>
      </c>
      <c r="B110" s="121">
        <v>175527891.796</v>
      </c>
    </row>
    <row r="111" spans="1:2">
      <c r="A111" s="120">
        <v>36434</v>
      </c>
      <c r="B111" s="121">
        <v>176073244.28600001</v>
      </c>
    </row>
    <row r="112" spans="1:2">
      <c r="A112" s="120">
        <v>36526</v>
      </c>
      <c r="B112" s="121">
        <v>178407604.537</v>
      </c>
    </row>
    <row r="113" spans="1:2">
      <c r="A113" s="120">
        <v>36617</v>
      </c>
      <c r="B113" s="121">
        <v>178853925.704</v>
      </c>
    </row>
    <row r="114" spans="1:2">
      <c r="A114" s="120">
        <v>36708</v>
      </c>
      <c r="B114" s="121">
        <v>179241068.13</v>
      </c>
    </row>
    <row r="115" spans="1:2">
      <c r="A115" s="120">
        <v>36800</v>
      </c>
      <c r="B115" s="121">
        <v>179888073.376333</v>
      </c>
    </row>
    <row r="116" spans="1:2">
      <c r="A116" s="120">
        <v>36892</v>
      </c>
      <c r="B116" s="121">
        <v>180784253.04666701</v>
      </c>
    </row>
    <row r="117" spans="1:2">
      <c r="A117" s="120">
        <v>36982</v>
      </c>
      <c r="B117" s="121">
        <v>181050340.45633301</v>
      </c>
    </row>
    <row r="118" spans="1:2">
      <c r="A118" s="120">
        <v>37073</v>
      </c>
      <c r="B118" s="121">
        <v>181582761.22266701</v>
      </c>
    </row>
    <row r="119" spans="1:2">
      <c r="A119" s="120">
        <v>37165</v>
      </c>
      <c r="B119" s="121">
        <v>182456173.04800001</v>
      </c>
    </row>
    <row r="120" spans="1:2">
      <c r="A120" s="120">
        <v>37257</v>
      </c>
      <c r="B120" s="121">
        <v>183042733.70300001</v>
      </c>
    </row>
    <row r="121" spans="1:2">
      <c r="A121" s="120">
        <v>37347</v>
      </c>
      <c r="B121" s="121">
        <v>183474092.34933299</v>
      </c>
    </row>
    <row r="122" spans="1:2">
      <c r="A122" s="120">
        <v>37438</v>
      </c>
      <c r="B122" s="121">
        <v>183983331.88999999</v>
      </c>
    </row>
    <row r="123" spans="1:2">
      <c r="A123" s="120">
        <v>37530</v>
      </c>
      <c r="B123" s="121">
        <v>184701587.185</v>
      </c>
    </row>
    <row r="124" spans="1:2">
      <c r="A124" s="120">
        <v>37622</v>
      </c>
      <c r="B124" s="121">
        <v>185959961.209333</v>
      </c>
    </row>
    <row r="125" spans="1:2">
      <c r="A125" s="120">
        <v>37712</v>
      </c>
      <c r="B125" s="121">
        <v>186805902.65666699</v>
      </c>
    </row>
    <row r="126" spans="1:2">
      <c r="A126" s="120">
        <v>37803</v>
      </c>
      <c r="B126" s="121">
        <v>187279240.69933301</v>
      </c>
    </row>
    <row r="127" spans="1:2">
      <c r="A127" s="120">
        <v>37895</v>
      </c>
      <c r="B127" s="121">
        <v>187742893.47499999</v>
      </c>
    </row>
    <row r="128" spans="1:2">
      <c r="A128" s="120">
        <v>37987</v>
      </c>
      <c r="B128" s="121">
        <v>187830758.65466699</v>
      </c>
    </row>
    <row r="129" spans="1:2">
      <c r="A129" s="120">
        <v>38078</v>
      </c>
      <c r="B129" s="121">
        <v>188526316.09733301</v>
      </c>
    </row>
    <row r="130" spans="1:2">
      <c r="A130" s="120">
        <v>38169</v>
      </c>
      <c r="B130" s="121">
        <v>188971026.51133299</v>
      </c>
    </row>
    <row r="131" spans="1:2">
      <c r="A131" s="120">
        <v>38261</v>
      </c>
      <c r="B131" s="121">
        <v>189685306.83533299</v>
      </c>
    </row>
    <row r="132" spans="1:2">
      <c r="A132" s="120">
        <v>38353</v>
      </c>
      <c r="B132" s="121">
        <v>190160061.35166699</v>
      </c>
    </row>
    <row r="133" spans="1:2">
      <c r="A133" s="120">
        <v>38443</v>
      </c>
      <c r="B133" s="121">
        <v>190623303.216333</v>
      </c>
    </row>
    <row r="134" spans="1:2">
      <c r="A134" s="120">
        <v>38534</v>
      </c>
      <c r="B134" s="121">
        <v>191312092.27599999</v>
      </c>
    </row>
    <row r="135" spans="1:2">
      <c r="A135" s="120">
        <v>38626</v>
      </c>
      <c r="B135" s="121">
        <v>192012997.598667</v>
      </c>
    </row>
    <row r="136" spans="1:2">
      <c r="A136" s="120">
        <v>38718</v>
      </c>
      <c r="B136" s="121">
        <v>192390513.179333</v>
      </c>
    </row>
    <row r="137" spans="1:2">
      <c r="A137" s="120">
        <v>38808</v>
      </c>
      <c r="B137" s="121">
        <v>192901991.07566699</v>
      </c>
    </row>
    <row r="138" spans="1:2">
      <c r="A138" s="120">
        <v>38899</v>
      </c>
      <c r="B138" s="121">
        <v>193646133.28633299</v>
      </c>
    </row>
    <row r="139" spans="1:2">
      <c r="A139" s="120">
        <v>38991</v>
      </c>
      <c r="B139" s="121">
        <v>194069247.16966701</v>
      </c>
    </row>
    <row r="140" spans="1:2">
      <c r="A140" s="120">
        <v>39083</v>
      </c>
      <c r="B140" s="121">
        <v>194975488.55533299</v>
      </c>
    </row>
    <row r="141" spans="1:2">
      <c r="A141" s="120">
        <v>39173</v>
      </c>
      <c r="B141" s="121">
        <v>195219677.329</v>
      </c>
    </row>
    <row r="142" spans="1:2">
      <c r="A142" s="120">
        <v>39264</v>
      </c>
      <c r="B142" s="121">
        <v>195907680.45866701</v>
      </c>
    </row>
    <row r="143" spans="1:2">
      <c r="A143" s="120">
        <v>39356</v>
      </c>
      <c r="B143" s="121">
        <v>196246785.52066699</v>
      </c>
    </row>
    <row r="144" spans="1:2">
      <c r="A144" s="120">
        <v>39448</v>
      </c>
      <c r="B144" s="121">
        <v>196204879.063333</v>
      </c>
    </row>
    <row r="145" spans="1:2">
      <c r="A145" s="120">
        <v>39539</v>
      </c>
      <c r="B145" s="121">
        <v>196428755.429667</v>
      </c>
    </row>
    <row r="146" spans="1:2">
      <c r="A146" s="120">
        <v>39630</v>
      </c>
      <c r="B146" s="121">
        <v>196701475.96133301</v>
      </c>
    </row>
    <row r="147" spans="1:2">
      <c r="A147" s="120">
        <v>39722</v>
      </c>
      <c r="B147" s="121">
        <v>197209459.05399999</v>
      </c>
    </row>
    <row r="148" spans="1:2">
      <c r="A148" s="120">
        <v>39814</v>
      </c>
      <c r="B148" s="121">
        <v>197332614.959667</v>
      </c>
    </row>
    <row r="149" spans="1:2">
      <c r="A149" s="120">
        <v>39904</v>
      </c>
      <c r="B149" s="121">
        <v>197950177.644667</v>
      </c>
    </row>
    <row r="150" spans="1:2">
      <c r="A150" s="120">
        <v>39995</v>
      </c>
      <c r="B150" s="121">
        <v>198125133.769667</v>
      </c>
    </row>
    <row r="151" spans="1:2">
      <c r="A151" s="120">
        <v>40087</v>
      </c>
      <c r="B151" s="121">
        <v>198479820.34433299</v>
      </c>
    </row>
    <row r="152" spans="1:2">
      <c r="A152" s="120">
        <v>40179</v>
      </c>
      <c r="B152" s="121">
        <v>198476790.71133301</v>
      </c>
    </row>
    <row r="153" spans="1:2">
      <c r="A153" s="120">
        <v>40269</v>
      </c>
      <c r="B153" s="121">
        <v>199048320.45199999</v>
      </c>
    </row>
    <row r="154" spans="1:2">
      <c r="A154" s="120">
        <v>40360</v>
      </c>
      <c r="B154" s="121">
        <v>199219569.63833299</v>
      </c>
    </row>
    <row r="155" spans="1:2">
      <c r="A155" s="120">
        <v>40452</v>
      </c>
      <c r="B155" s="121">
        <v>199865555.21333301</v>
      </c>
    </row>
    <row r="156" spans="1:2">
      <c r="A156" s="120">
        <v>40544</v>
      </c>
      <c r="B156" s="121">
        <v>199375461.267333</v>
      </c>
    </row>
    <row r="157" spans="1:2">
      <c r="A157" s="120">
        <v>40634</v>
      </c>
      <c r="B157" s="121">
        <v>199940638.60100001</v>
      </c>
    </row>
    <row r="158" spans="1:2">
      <c r="A158" s="120">
        <v>40725</v>
      </c>
      <c r="B158" s="121">
        <v>200229754.267333</v>
      </c>
    </row>
    <row r="159" spans="1:2">
      <c r="A159" s="120">
        <v>40817</v>
      </c>
      <c r="B159" s="121">
        <v>200338817.95333299</v>
      </c>
    </row>
    <row r="160" spans="1:2">
      <c r="A160" s="120">
        <v>40909</v>
      </c>
      <c r="B160" s="121">
        <v>201035428.903667</v>
      </c>
    </row>
    <row r="161" spans="1:5">
      <c r="A161" s="120">
        <v>41000</v>
      </c>
      <c r="B161" s="121">
        <v>201446494.697</v>
      </c>
    </row>
    <row r="162" spans="1:5">
      <c r="A162" s="120">
        <v>41091</v>
      </c>
      <c r="B162" s="121">
        <v>201554372.64566699</v>
      </c>
    </row>
    <row r="163" spans="1:5">
      <c r="A163" s="120">
        <v>41183</v>
      </c>
      <c r="B163" s="121">
        <v>201778632.273</v>
      </c>
    </row>
    <row r="164" spans="1:5">
      <c r="A164" s="120">
        <v>41275</v>
      </c>
      <c r="B164" s="121">
        <v>201859819.36066699</v>
      </c>
    </row>
    <row r="165" spans="1:5">
      <c r="A165" s="120">
        <v>41365</v>
      </c>
      <c r="B165" s="121">
        <v>202201362.25533301</v>
      </c>
    </row>
    <row r="166" spans="1:5">
      <c r="A166" s="120">
        <v>41456</v>
      </c>
      <c r="B166" s="121">
        <v>202512975.55599999</v>
      </c>
    </row>
    <row r="167" spans="1:5">
      <c r="A167" s="120">
        <v>41548</v>
      </c>
      <c r="B167" s="121">
        <v>202501513.73899999</v>
      </c>
    </row>
    <row r="168" spans="1:5">
      <c r="A168" s="120">
        <v>41640</v>
      </c>
      <c r="B168" s="121">
        <v>202794606.03033301</v>
      </c>
    </row>
    <row r="169" spans="1:5">
      <c r="A169" s="120">
        <v>41730</v>
      </c>
      <c r="B169" s="121">
        <v>202927891.94266701</v>
      </c>
    </row>
    <row r="170" spans="1:5">
      <c r="A170" s="120">
        <v>41821</v>
      </c>
      <c r="B170" s="121">
        <v>203129258.49833301</v>
      </c>
    </row>
    <row r="171" spans="1:5">
      <c r="A171" s="120">
        <v>41913</v>
      </c>
      <c r="B171" s="121">
        <v>203453276.53266701</v>
      </c>
    </row>
    <row r="172" spans="1:5">
      <c r="A172" s="120">
        <v>42005</v>
      </c>
      <c r="B172" s="121">
        <v>203985628.56099999</v>
      </c>
      <c r="D172" s="127" t="s">
        <v>242</v>
      </c>
      <c r="E172" s="3">
        <f>(B172/B168)^(1/4)-1</f>
        <v>1.4650394363893149E-3</v>
      </c>
    </row>
    <row r="173" spans="1:5">
      <c r="A173" t="s">
        <v>241</v>
      </c>
      <c r="B173">
        <f>B172*(1+E172)</f>
        <v>204284475.55129853</v>
      </c>
      <c r="D173" s="127"/>
    </row>
  </sheetData>
  <mergeCells count="1">
    <mergeCell ref="D172:D17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workbookViewId="0">
      <pane ySplit="10" topLeftCell="A83" activePane="bottomLeft" state="frozen"/>
      <selection activeCell="A69" sqref="A69:A71"/>
      <selection pane="bottomLeft" activeCell="B1" sqref="B1"/>
    </sheetView>
  </sheetViews>
  <sheetFormatPr baseColWidth="10" defaultRowHeight="11" customHeight="1" x14ac:dyDescent="0"/>
  <cols>
    <col min="1" max="1" width="11.6640625" style="10" customWidth="1"/>
    <col min="2" max="2" width="3.6640625" style="10" customWidth="1"/>
    <col min="3" max="10" width="11.5" style="10" customWidth="1"/>
    <col min="11" max="16384" width="10.83203125" style="10"/>
  </cols>
  <sheetData>
    <row r="1" spans="1:10" ht="15" customHeight="1">
      <c r="A1" s="36" t="s">
        <v>138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6.5" customHeight="1">
      <c r="A2" s="36" t="s">
        <v>137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2" hidden="1" customHeight="1">
      <c r="A3" s="35"/>
      <c r="B3" s="35"/>
      <c r="C3" s="35"/>
      <c r="D3" s="35"/>
      <c r="E3" s="35"/>
      <c r="F3" s="35"/>
      <c r="G3" s="35"/>
      <c r="H3" s="35"/>
      <c r="I3" s="35"/>
      <c r="J3" s="35"/>
    </row>
    <row r="4" spans="1:10" ht="12" hidden="1" customHeight="1">
      <c r="A4" s="35"/>
      <c r="B4" s="35"/>
      <c r="C4" s="35"/>
      <c r="D4" s="35"/>
      <c r="E4" s="35"/>
      <c r="F4" s="35"/>
      <c r="G4" s="35"/>
      <c r="H4" s="35"/>
      <c r="I4" s="35"/>
      <c r="J4" s="35"/>
    </row>
    <row r="5" spans="1:10" ht="12" hidden="1" customHeight="1">
      <c r="A5" s="35"/>
      <c r="B5" s="35"/>
      <c r="C5" s="35"/>
      <c r="D5" s="35"/>
      <c r="E5" s="35"/>
      <c r="F5" s="35"/>
      <c r="G5" s="35"/>
      <c r="H5" s="35"/>
      <c r="I5" s="35"/>
      <c r="J5" s="35"/>
    </row>
    <row r="6" spans="1:10" ht="12" customHeight="1">
      <c r="A6" s="132"/>
      <c r="B6" s="132"/>
      <c r="C6" s="132"/>
      <c r="D6" s="132"/>
      <c r="E6" s="132"/>
      <c r="F6" s="132"/>
      <c r="G6" s="132"/>
      <c r="H6" s="132"/>
      <c r="I6" s="132"/>
      <c r="J6" s="132"/>
    </row>
    <row r="7" spans="1:10" ht="15" customHeight="1">
      <c r="A7" s="133" t="s">
        <v>136</v>
      </c>
      <c r="B7" s="134"/>
      <c r="C7" s="128" t="s">
        <v>135</v>
      </c>
      <c r="D7" s="129"/>
      <c r="E7" s="34" t="s">
        <v>134</v>
      </c>
      <c r="F7" s="33"/>
      <c r="G7" s="32"/>
      <c r="H7" s="31"/>
      <c r="I7" s="30"/>
      <c r="J7" s="30"/>
    </row>
    <row r="8" spans="1:10" ht="30" customHeight="1">
      <c r="A8" s="135"/>
      <c r="B8" s="136"/>
      <c r="C8" s="130"/>
      <c r="D8" s="131"/>
      <c r="E8" s="28" t="s">
        <v>133</v>
      </c>
      <c r="F8" s="29" t="s">
        <v>132</v>
      </c>
      <c r="G8" s="28" t="s">
        <v>131</v>
      </c>
      <c r="H8" s="27"/>
      <c r="I8" s="26" t="s">
        <v>130</v>
      </c>
      <c r="J8" s="25"/>
    </row>
    <row r="9" spans="1:10" ht="11" customHeight="1">
      <c r="A9" s="137"/>
      <c r="B9" s="138"/>
      <c r="C9" s="24">
        <v>1</v>
      </c>
      <c r="D9" s="24">
        <v>2</v>
      </c>
      <c r="E9" s="24">
        <v>3</v>
      </c>
      <c r="F9" s="24">
        <v>4</v>
      </c>
      <c r="G9" s="24">
        <v>5</v>
      </c>
      <c r="H9" s="24">
        <v>6</v>
      </c>
      <c r="I9" s="24">
        <v>7</v>
      </c>
      <c r="J9" s="23">
        <v>8</v>
      </c>
    </row>
    <row r="10" spans="1:10" ht="18" customHeight="1">
      <c r="A10" s="11"/>
      <c r="B10" s="11"/>
      <c r="C10" s="21" t="s">
        <v>128</v>
      </c>
      <c r="D10" s="20" t="s">
        <v>129</v>
      </c>
      <c r="E10" s="22"/>
      <c r="F10" s="20" t="s">
        <v>129</v>
      </c>
      <c r="G10" s="21" t="s">
        <v>128</v>
      </c>
      <c r="H10" s="20" t="s">
        <v>129</v>
      </c>
      <c r="I10" s="21" t="s">
        <v>128</v>
      </c>
      <c r="J10" s="20" t="s">
        <v>127</v>
      </c>
    </row>
    <row r="11" spans="1:10" ht="15" hidden="1" customHeight="1">
      <c r="A11" s="18">
        <v>1991</v>
      </c>
      <c r="B11" s="17" t="s">
        <v>125</v>
      </c>
      <c r="C11" s="16">
        <v>77.39</v>
      </c>
      <c r="D11" s="19" t="s">
        <v>126</v>
      </c>
      <c r="E11" s="15">
        <v>99.434449999999998</v>
      </c>
      <c r="F11" s="19" t="s">
        <v>126</v>
      </c>
      <c r="G11" s="15">
        <v>77.83</v>
      </c>
      <c r="H11" s="19" t="s">
        <v>126</v>
      </c>
      <c r="I11" s="15">
        <v>79.459999999999994</v>
      </c>
      <c r="J11" s="19" t="s">
        <v>126</v>
      </c>
    </row>
    <row r="12" spans="1:10" ht="10.5" hidden="1" customHeight="1">
      <c r="A12" s="18"/>
      <c r="B12" s="17" t="s">
        <v>124</v>
      </c>
      <c r="C12" s="16">
        <v>78.72</v>
      </c>
      <c r="D12" s="19" t="s">
        <v>126</v>
      </c>
      <c r="E12" s="15">
        <v>100.12766999999999</v>
      </c>
      <c r="F12" s="19" t="s">
        <v>126</v>
      </c>
      <c r="G12" s="15">
        <v>78.62</v>
      </c>
      <c r="H12" s="19" t="s">
        <v>126</v>
      </c>
      <c r="I12" s="15">
        <v>79.12</v>
      </c>
      <c r="J12" s="14">
        <v>-0.42788824565818118</v>
      </c>
    </row>
    <row r="13" spans="1:10" ht="10.5" hidden="1" customHeight="1">
      <c r="A13" s="18"/>
      <c r="B13" s="17" t="s">
        <v>123</v>
      </c>
      <c r="C13" s="16">
        <v>79.59</v>
      </c>
      <c r="D13" s="19" t="s">
        <v>126</v>
      </c>
      <c r="E13" s="15">
        <v>100.0943</v>
      </c>
      <c r="F13" s="19" t="s">
        <v>126</v>
      </c>
      <c r="G13" s="15">
        <v>79.52</v>
      </c>
      <c r="H13" s="19" t="s">
        <v>126</v>
      </c>
      <c r="I13" s="15">
        <v>78.73</v>
      </c>
      <c r="J13" s="14">
        <v>-0.4929221435793778</v>
      </c>
    </row>
    <row r="14" spans="1:10" ht="10.5" hidden="1" customHeight="1">
      <c r="A14" s="18"/>
      <c r="B14" s="17" t="s">
        <v>122</v>
      </c>
      <c r="C14" s="16">
        <v>80.349999999999994</v>
      </c>
      <c r="D14" s="19" t="s">
        <v>126</v>
      </c>
      <c r="E14" s="15">
        <v>99.145200000000003</v>
      </c>
      <c r="F14" s="19" t="s">
        <v>126</v>
      </c>
      <c r="G14" s="15">
        <v>81.040000000000006</v>
      </c>
      <c r="H14" s="19" t="s">
        <v>126</v>
      </c>
      <c r="I14" s="15">
        <v>79.7</v>
      </c>
      <c r="J14" s="14">
        <v>1.2320589356026943</v>
      </c>
    </row>
    <row r="15" spans="1:10" ht="15" hidden="1" customHeight="1">
      <c r="A15" s="18">
        <v>1992</v>
      </c>
      <c r="B15" s="17" t="s">
        <v>125</v>
      </c>
      <c r="C15" s="16">
        <v>79.55</v>
      </c>
      <c r="D15" s="14">
        <v>2.7910582762630725</v>
      </c>
      <c r="E15" s="15">
        <v>100.27377</v>
      </c>
      <c r="F15" s="14">
        <v>0.84409377232941551</v>
      </c>
      <c r="G15" s="15">
        <v>79.33</v>
      </c>
      <c r="H15" s="14">
        <v>1.9272773994603654</v>
      </c>
      <c r="I15" s="15">
        <v>81.03</v>
      </c>
      <c r="J15" s="14">
        <v>1.6687578419071372</v>
      </c>
    </row>
    <row r="16" spans="1:10" ht="10.5" hidden="1" customHeight="1">
      <c r="A16" s="18"/>
      <c r="B16" s="17" t="s">
        <v>124</v>
      </c>
      <c r="C16" s="16">
        <v>79.73</v>
      </c>
      <c r="D16" s="14">
        <v>1.2830284552845654</v>
      </c>
      <c r="E16" s="15">
        <v>99.674289999999999</v>
      </c>
      <c r="F16" s="14">
        <v>-0.45280190780430019</v>
      </c>
      <c r="G16" s="15">
        <v>79.989999999999995</v>
      </c>
      <c r="H16" s="14">
        <v>1.7425591452556546</v>
      </c>
      <c r="I16" s="15">
        <v>80.47</v>
      </c>
      <c r="J16" s="14">
        <v>-0.69110206096507909</v>
      </c>
    </row>
    <row r="17" spans="1:10" ht="10.5" hidden="1" customHeight="1">
      <c r="A17" s="18"/>
      <c r="B17" s="17" t="s">
        <v>123</v>
      </c>
      <c r="C17" s="16">
        <v>81.260000000000005</v>
      </c>
      <c r="D17" s="14">
        <v>2.0982535494408836</v>
      </c>
      <c r="E17" s="15">
        <v>100.23557</v>
      </c>
      <c r="F17" s="14">
        <v>0.14113690789585576</v>
      </c>
      <c r="G17" s="15">
        <v>81.069999999999993</v>
      </c>
      <c r="H17" s="14">
        <v>1.9491951710261617</v>
      </c>
      <c r="I17" s="15">
        <v>80.25</v>
      </c>
      <c r="J17" s="14">
        <v>-0.27339381135827523</v>
      </c>
    </row>
    <row r="18" spans="1:10" ht="10.5" hidden="1" customHeight="1">
      <c r="A18" s="18"/>
      <c r="B18" s="17" t="s">
        <v>122</v>
      </c>
      <c r="C18" s="16">
        <v>81.59</v>
      </c>
      <c r="D18" s="14">
        <v>1.5432482887368053</v>
      </c>
      <c r="E18" s="15">
        <v>100.23188</v>
      </c>
      <c r="F18" s="14">
        <v>1.0960490270835095</v>
      </c>
      <c r="G18" s="15">
        <v>81.400000000000006</v>
      </c>
      <c r="H18" s="14">
        <v>0.44422507403751865</v>
      </c>
      <c r="I18" s="15">
        <v>80.040000000000006</v>
      </c>
      <c r="J18" s="14">
        <v>-0.26168224299064491</v>
      </c>
    </row>
    <row r="19" spans="1:10" ht="15" hidden="1" customHeight="1">
      <c r="A19" s="18">
        <v>1993</v>
      </c>
      <c r="B19" s="17" t="s">
        <v>125</v>
      </c>
      <c r="C19" s="16">
        <v>77.58</v>
      </c>
      <c r="D19" s="14">
        <v>-2.4764299182903784</v>
      </c>
      <c r="E19" s="15">
        <v>99.876289999999997</v>
      </c>
      <c r="F19" s="14">
        <v>-0.39639478998346078</v>
      </c>
      <c r="G19" s="15">
        <v>77.680000000000007</v>
      </c>
      <c r="H19" s="14">
        <v>-2.079919324341347</v>
      </c>
      <c r="I19" s="15">
        <v>79.39</v>
      </c>
      <c r="J19" s="14">
        <v>-0.81209395302349208</v>
      </c>
    </row>
    <row r="20" spans="1:10" ht="10.5" hidden="1" customHeight="1">
      <c r="A20" s="18"/>
      <c r="B20" s="17" t="s">
        <v>124</v>
      </c>
      <c r="C20" s="16">
        <v>79.069999999999993</v>
      </c>
      <c r="D20" s="14">
        <v>-0.82779380408881309</v>
      </c>
      <c r="E20" s="15">
        <v>100.15197999999999</v>
      </c>
      <c r="F20" s="14">
        <v>0.4792509683289552</v>
      </c>
      <c r="G20" s="15">
        <v>78.95</v>
      </c>
      <c r="H20" s="14">
        <v>-1.3001625203150269</v>
      </c>
      <c r="I20" s="15">
        <v>79.400000000000006</v>
      </c>
      <c r="J20" s="14">
        <v>1.2596044841913567E-2</v>
      </c>
    </row>
    <row r="21" spans="1:10" ht="10.5" hidden="1" customHeight="1">
      <c r="A21" s="18"/>
      <c r="B21" s="17" t="s">
        <v>123</v>
      </c>
      <c r="C21" s="16">
        <v>80.989999999999995</v>
      </c>
      <c r="D21" s="14">
        <v>-0.33226679793257574</v>
      </c>
      <c r="E21" s="15">
        <v>100.21289</v>
      </c>
      <c r="F21" s="14">
        <v>-2.2626698286842384E-2</v>
      </c>
      <c r="G21" s="15">
        <v>80.819999999999993</v>
      </c>
      <c r="H21" s="14">
        <v>-0.30837547798199694</v>
      </c>
      <c r="I21" s="15">
        <v>79.98</v>
      </c>
      <c r="J21" s="14">
        <v>0.73047858942065602</v>
      </c>
    </row>
    <row r="22" spans="1:10" ht="10.5" hidden="1" customHeight="1">
      <c r="A22" s="18"/>
      <c r="B22" s="17" t="s">
        <v>122</v>
      </c>
      <c r="C22" s="16">
        <v>81.39</v>
      </c>
      <c r="D22" s="14">
        <v>-0.24512807942149095</v>
      </c>
      <c r="E22" s="15">
        <v>100.23097</v>
      </c>
      <c r="F22" s="14">
        <v>-9.0789477360431192E-4</v>
      </c>
      <c r="G22" s="15">
        <v>81.2</v>
      </c>
      <c r="H22" s="14">
        <v>-0.24570024570024884</v>
      </c>
      <c r="I22" s="15">
        <v>79.87</v>
      </c>
      <c r="J22" s="14">
        <v>-0.13753438359589154</v>
      </c>
    </row>
    <row r="23" spans="1:10" ht="15" hidden="1" customHeight="1">
      <c r="A23" s="18">
        <v>1994</v>
      </c>
      <c r="B23" s="17" t="s">
        <v>125</v>
      </c>
      <c r="C23" s="16">
        <v>79.45</v>
      </c>
      <c r="D23" s="14">
        <v>2.4104150554266539</v>
      </c>
      <c r="E23" s="15">
        <v>100.33496</v>
      </c>
      <c r="F23" s="14">
        <v>0.45923812348256376</v>
      </c>
      <c r="G23" s="15">
        <v>79.180000000000007</v>
      </c>
      <c r="H23" s="14">
        <v>1.930998970133885</v>
      </c>
      <c r="I23" s="15">
        <v>80.930000000000007</v>
      </c>
      <c r="J23" s="14">
        <v>1.3271566295229889</v>
      </c>
    </row>
    <row r="24" spans="1:10" ht="10.5" hidden="1" customHeight="1">
      <c r="A24" s="18"/>
      <c r="B24" s="17" t="s">
        <v>124</v>
      </c>
      <c r="C24" s="16">
        <v>80.81</v>
      </c>
      <c r="D24" s="14">
        <v>2.2005817629948297</v>
      </c>
      <c r="E24" s="15">
        <v>100.13784</v>
      </c>
      <c r="F24" s="14">
        <v>-1.4118542638897225E-2</v>
      </c>
      <c r="G24" s="15">
        <v>80.7</v>
      </c>
      <c r="H24" s="14">
        <v>2.21659278024066</v>
      </c>
      <c r="I24" s="15">
        <v>81.16</v>
      </c>
      <c r="J24" s="14">
        <v>0.28419621895463365</v>
      </c>
    </row>
    <row r="25" spans="1:10" ht="10.5" hidden="1" customHeight="1">
      <c r="A25" s="18"/>
      <c r="B25" s="17" t="s">
        <v>123</v>
      </c>
      <c r="C25" s="16">
        <v>82.77</v>
      </c>
      <c r="D25" s="14">
        <v>2.19780219780219</v>
      </c>
      <c r="E25" s="15">
        <v>100.10167</v>
      </c>
      <c r="F25" s="14">
        <v>-0.11098372674413781</v>
      </c>
      <c r="G25" s="15">
        <v>82.69</v>
      </c>
      <c r="H25" s="14">
        <v>2.3137837169017672</v>
      </c>
      <c r="I25" s="15">
        <v>81.8</v>
      </c>
      <c r="J25" s="14">
        <v>0.7885657959586041</v>
      </c>
    </row>
    <row r="26" spans="1:10" ht="10.5" hidden="1" customHeight="1">
      <c r="A26" s="18"/>
      <c r="B26" s="17" t="s">
        <v>122</v>
      </c>
      <c r="C26" s="16">
        <v>83.86</v>
      </c>
      <c r="D26" s="14">
        <v>3.0347708563705567</v>
      </c>
      <c r="E26" s="15">
        <v>99.691730000000007</v>
      </c>
      <c r="F26" s="14">
        <v>-0.5379973874342312</v>
      </c>
      <c r="G26" s="15">
        <v>84.12</v>
      </c>
      <c r="H26" s="14">
        <v>3.5960591133004982</v>
      </c>
      <c r="I26" s="15">
        <v>82.8</v>
      </c>
      <c r="J26" s="14">
        <v>1.2224938875305469</v>
      </c>
    </row>
    <row r="27" spans="1:10" ht="15" hidden="1" customHeight="1">
      <c r="A27" s="18">
        <v>1995</v>
      </c>
      <c r="B27" s="17" t="s">
        <v>125</v>
      </c>
      <c r="C27" s="16">
        <v>81.3</v>
      </c>
      <c r="D27" s="14">
        <v>2.3285084959093751</v>
      </c>
      <c r="E27" s="15">
        <v>100.69401999999999</v>
      </c>
      <c r="F27" s="14">
        <v>0.35786130776351399</v>
      </c>
      <c r="G27" s="15">
        <v>80.739999999999995</v>
      </c>
      <c r="H27" s="14">
        <v>1.9701944935589779</v>
      </c>
      <c r="I27" s="15">
        <v>82.52</v>
      </c>
      <c r="J27" s="14">
        <v>-0.33816425120772919</v>
      </c>
    </row>
    <row r="28" spans="1:10" ht="10.5" hidden="1" customHeight="1">
      <c r="A28" s="18"/>
      <c r="B28" s="17" t="s">
        <v>124</v>
      </c>
      <c r="C28" s="16">
        <v>82.51</v>
      </c>
      <c r="D28" s="14">
        <v>2.1037000371241277</v>
      </c>
      <c r="E28" s="15">
        <v>99.720389999999995</v>
      </c>
      <c r="F28" s="14">
        <v>-0.41687537897762184</v>
      </c>
      <c r="G28" s="15">
        <v>82.74</v>
      </c>
      <c r="H28" s="14">
        <v>2.5278810408921828</v>
      </c>
      <c r="I28" s="15">
        <v>83.2</v>
      </c>
      <c r="J28" s="14">
        <v>0.82404265632574436</v>
      </c>
    </row>
    <row r="29" spans="1:10" ht="10.5" hidden="1" customHeight="1">
      <c r="A29" s="18"/>
      <c r="B29" s="17" t="s">
        <v>123</v>
      </c>
      <c r="C29" s="16">
        <v>84.14</v>
      </c>
      <c r="D29" s="14">
        <v>1.6551890781684193</v>
      </c>
      <c r="E29" s="15">
        <v>99.630949999999999</v>
      </c>
      <c r="F29" s="14">
        <v>-0.47024190505513275</v>
      </c>
      <c r="G29" s="15">
        <v>84.45</v>
      </c>
      <c r="H29" s="14">
        <v>2.1284314911113995</v>
      </c>
      <c r="I29" s="15">
        <v>83.47</v>
      </c>
      <c r="J29" s="14">
        <v>0.32451923076921219</v>
      </c>
    </row>
    <row r="30" spans="1:10" ht="10.5" hidden="1" customHeight="1">
      <c r="A30" s="18"/>
      <c r="B30" s="17" t="s">
        <v>122</v>
      </c>
      <c r="C30" s="16">
        <v>84.6</v>
      </c>
      <c r="D30" s="14">
        <v>0.88242308609586928</v>
      </c>
      <c r="E30" s="15">
        <v>99.877380000000002</v>
      </c>
      <c r="F30" s="14">
        <v>0.18622407294968468</v>
      </c>
      <c r="G30" s="15">
        <v>84.7</v>
      </c>
      <c r="H30" s="14">
        <v>0.68949120304327494</v>
      </c>
      <c r="I30" s="15">
        <v>83.43</v>
      </c>
      <c r="J30" s="14">
        <v>-4.7921408889408212E-2</v>
      </c>
    </row>
    <row r="31" spans="1:10" ht="15" hidden="1" customHeight="1">
      <c r="A31" s="18">
        <v>1996</v>
      </c>
      <c r="B31" s="17" t="s">
        <v>125</v>
      </c>
      <c r="C31" s="16">
        <v>81.17</v>
      </c>
      <c r="D31" s="14">
        <v>-0.15990159901598133</v>
      </c>
      <c r="E31" s="15">
        <v>100.40125</v>
      </c>
      <c r="F31" s="14">
        <v>-0.29075212212204349</v>
      </c>
      <c r="G31" s="15">
        <v>80.849999999999994</v>
      </c>
      <c r="H31" s="14">
        <v>0.13623978201636078</v>
      </c>
      <c r="I31" s="15">
        <v>82.65</v>
      </c>
      <c r="J31" s="14">
        <v>-0.93491549802229201</v>
      </c>
    </row>
    <row r="32" spans="1:10" ht="10.5" hidden="1" customHeight="1">
      <c r="A32" s="18"/>
      <c r="B32" s="17" t="s">
        <v>124</v>
      </c>
      <c r="C32" s="16">
        <v>83.04</v>
      </c>
      <c r="D32" s="14">
        <v>0.64234638225669016</v>
      </c>
      <c r="E32" s="15">
        <v>99.670349999999999</v>
      </c>
      <c r="F32" s="14">
        <v>-5.0180309162442427E-2</v>
      </c>
      <c r="G32" s="15">
        <v>83.31</v>
      </c>
      <c r="H32" s="14">
        <v>0.68890500362581975</v>
      </c>
      <c r="I32" s="15">
        <v>83.77</v>
      </c>
      <c r="J32" s="14">
        <v>1.3551119177253241</v>
      </c>
    </row>
    <row r="33" spans="1:10" ht="10.5" hidden="1" customHeight="1">
      <c r="A33" s="18"/>
      <c r="B33" s="17" t="s">
        <v>123</v>
      </c>
      <c r="C33" s="16">
        <v>85.43</v>
      </c>
      <c r="D33" s="14">
        <v>1.5331590206798325</v>
      </c>
      <c r="E33" s="15">
        <v>100.08231000000001</v>
      </c>
      <c r="F33" s="14">
        <v>0.45303191427964862</v>
      </c>
      <c r="G33" s="15">
        <v>85.36</v>
      </c>
      <c r="H33" s="14">
        <v>1.0775606867969145</v>
      </c>
      <c r="I33" s="15">
        <v>84.31</v>
      </c>
      <c r="J33" s="14">
        <v>0.64462217977796854</v>
      </c>
    </row>
    <row r="34" spans="1:10" ht="10.5" hidden="1" customHeight="1">
      <c r="A34" s="18"/>
      <c r="B34" s="17" t="s">
        <v>122</v>
      </c>
      <c r="C34" s="16">
        <v>85.66</v>
      </c>
      <c r="D34" s="14">
        <v>1.2529550827423179</v>
      </c>
      <c r="E34" s="15">
        <v>99.65692</v>
      </c>
      <c r="F34" s="14">
        <v>-0.22073065993521368</v>
      </c>
      <c r="G34" s="15">
        <v>85.95</v>
      </c>
      <c r="H34" s="14">
        <v>1.4757969303423835</v>
      </c>
      <c r="I34" s="15">
        <v>84.75</v>
      </c>
      <c r="J34" s="14">
        <v>0.52188352508599678</v>
      </c>
    </row>
    <row r="35" spans="1:10" ht="15" hidden="1" customHeight="1">
      <c r="A35" s="18">
        <v>1997</v>
      </c>
      <c r="B35" s="17" t="s">
        <v>125</v>
      </c>
      <c r="C35" s="16">
        <v>81.53</v>
      </c>
      <c r="D35" s="14">
        <v>0.44351361340395101</v>
      </c>
      <c r="E35" s="15">
        <v>98.898439999999994</v>
      </c>
      <c r="F35" s="14">
        <v>-1.4968040736544737</v>
      </c>
      <c r="G35" s="15">
        <v>82.44</v>
      </c>
      <c r="H35" s="14">
        <v>1.9666048237476872</v>
      </c>
      <c r="I35" s="15">
        <v>84.28</v>
      </c>
      <c r="J35" s="14">
        <v>-0.55457227138643361</v>
      </c>
    </row>
    <row r="36" spans="1:10" ht="10.5" hidden="1" customHeight="1">
      <c r="A36" s="18"/>
      <c r="B36" s="17" t="s">
        <v>124</v>
      </c>
      <c r="C36" s="16">
        <v>85.52</v>
      </c>
      <c r="D36" s="14">
        <v>2.9865125240847732</v>
      </c>
      <c r="E36" s="15">
        <v>100.62867</v>
      </c>
      <c r="F36" s="14">
        <v>0.96148955030257355</v>
      </c>
      <c r="G36" s="15">
        <v>84.99</v>
      </c>
      <c r="H36" s="14">
        <v>2.0165646380986573</v>
      </c>
      <c r="I36" s="15">
        <v>85.44</v>
      </c>
      <c r="J36" s="14">
        <v>1.376364499288087</v>
      </c>
    </row>
    <row r="37" spans="1:10" ht="10.5" hidden="1" customHeight="1">
      <c r="A37" s="18"/>
      <c r="B37" s="17" t="s">
        <v>123</v>
      </c>
      <c r="C37" s="16">
        <v>87.06</v>
      </c>
      <c r="D37" s="14">
        <v>1.9079948495844548</v>
      </c>
      <c r="E37" s="15">
        <v>100.14832</v>
      </c>
      <c r="F37" s="14">
        <v>6.5955711853575849E-2</v>
      </c>
      <c r="G37" s="15">
        <v>86.93</v>
      </c>
      <c r="H37" s="14">
        <v>1.8392689784442382</v>
      </c>
      <c r="I37" s="15">
        <v>85.78</v>
      </c>
      <c r="J37" s="14">
        <v>0.39794007490637284</v>
      </c>
    </row>
    <row r="38" spans="1:10" ht="10.5" hidden="1" customHeight="1">
      <c r="A38" s="18"/>
      <c r="B38" s="17" t="s">
        <v>122</v>
      </c>
      <c r="C38" s="16">
        <v>87.35</v>
      </c>
      <c r="D38" s="14">
        <v>1.9729161802474806</v>
      </c>
      <c r="E38" s="15">
        <v>99.829849999999993</v>
      </c>
      <c r="F38" s="14">
        <v>0.1735253307045781</v>
      </c>
      <c r="G38" s="15">
        <v>87.5</v>
      </c>
      <c r="H38" s="14">
        <v>1.803374054682962</v>
      </c>
      <c r="I38" s="15">
        <v>86.36</v>
      </c>
      <c r="J38" s="14">
        <v>0.6761482863138184</v>
      </c>
    </row>
    <row r="39" spans="1:10" ht="15" hidden="1" customHeight="1">
      <c r="A39" s="18">
        <v>1998</v>
      </c>
      <c r="B39" s="17" t="s">
        <v>125</v>
      </c>
      <c r="C39" s="16">
        <v>85.05</v>
      </c>
      <c r="D39" s="14">
        <v>4.3174291671777212</v>
      </c>
      <c r="E39" s="15">
        <v>99.81523</v>
      </c>
      <c r="F39" s="14">
        <v>0.92700147747528661</v>
      </c>
      <c r="G39" s="15">
        <v>85.21</v>
      </c>
      <c r="H39" s="14">
        <v>3.3600194080543417</v>
      </c>
      <c r="I39" s="15">
        <v>87.1</v>
      </c>
      <c r="J39" s="14">
        <v>0.85687818434459473</v>
      </c>
    </row>
    <row r="40" spans="1:10" ht="10.5" hidden="1" customHeight="1">
      <c r="A40" s="18"/>
      <c r="B40" s="17" t="s">
        <v>124</v>
      </c>
      <c r="C40" s="16">
        <v>86.11</v>
      </c>
      <c r="D40" s="14">
        <v>0.6898971000935461</v>
      </c>
      <c r="E40" s="15">
        <v>99.698530000000005</v>
      </c>
      <c r="F40" s="14">
        <v>-0.9243290207452759</v>
      </c>
      <c r="G40" s="15">
        <v>86.37</v>
      </c>
      <c r="H40" s="14">
        <v>1.6237204376985659</v>
      </c>
      <c r="I40" s="15">
        <v>86.8</v>
      </c>
      <c r="J40" s="14">
        <v>-0.34443168771525734</v>
      </c>
    </row>
    <row r="41" spans="1:10" ht="10.5" hidden="1" customHeight="1">
      <c r="A41" s="18"/>
      <c r="B41" s="17" t="s">
        <v>123</v>
      </c>
      <c r="C41" s="16">
        <v>88.48</v>
      </c>
      <c r="D41" s="14">
        <v>1.6310590397426949</v>
      </c>
      <c r="E41" s="15">
        <v>100.22033</v>
      </c>
      <c r="F41" s="14">
        <v>7.1903352946918631E-2</v>
      </c>
      <c r="G41" s="15">
        <v>88.29</v>
      </c>
      <c r="H41" s="14">
        <v>1.564477165535493</v>
      </c>
      <c r="I41" s="15">
        <v>87.04</v>
      </c>
      <c r="J41" s="14">
        <v>0.27649769585254091</v>
      </c>
    </row>
    <row r="42" spans="1:10" ht="10.5" hidden="1" customHeight="1">
      <c r="A42" s="18"/>
      <c r="B42" s="17" t="s">
        <v>122</v>
      </c>
      <c r="C42" s="16">
        <v>88.61</v>
      </c>
      <c r="D42" s="14">
        <v>1.4424728105323652</v>
      </c>
      <c r="E42" s="15">
        <v>100.62088</v>
      </c>
      <c r="F42" s="14">
        <v>0.79237823156100262</v>
      </c>
      <c r="G42" s="15">
        <v>88.06</v>
      </c>
      <c r="H42" s="14">
        <v>0.64000000000000057</v>
      </c>
      <c r="I42" s="15">
        <v>86.99</v>
      </c>
      <c r="J42" s="14">
        <v>-5.7444852941188174E-2</v>
      </c>
    </row>
    <row r="43" spans="1:10" ht="15" hidden="1" customHeight="1">
      <c r="A43" s="18">
        <v>1999</v>
      </c>
      <c r="B43" s="17" t="s">
        <v>125</v>
      </c>
      <c r="C43" s="16">
        <v>85.79</v>
      </c>
      <c r="D43" s="14">
        <v>0.87007642563199283</v>
      </c>
      <c r="E43" s="15">
        <v>99.917689999999993</v>
      </c>
      <c r="F43" s="14">
        <v>0.10264966578748158</v>
      </c>
      <c r="G43" s="15">
        <v>85.86</v>
      </c>
      <c r="H43" s="14">
        <v>0.76282126510973569</v>
      </c>
      <c r="I43" s="15">
        <v>87.75</v>
      </c>
      <c r="J43" s="14">
        <v>0.87366363949878689</v>
      </c>
    </row>
    <row r="44" spans="1:10" ht="10.5" hidden="1" customHeight="1">
      <c r="A44" s="18"/>
      <c r="B44" s="17" t="s">
        <v>124</v>
      </c>
      <c r="C44" s="16">
        <v>87.56</v>
      </c>
      <c r="D44" s="14">
        <v>1.6838926953896163</v>
      </c>
      <c r="E44" s="15">
        <v>100.12203</v>
      </c>
      <c r="F44" s="14">
        <v>0.42478058603269631</v>
      </c>
      <c r="G44" s="15">
        <v>87.45</v>
      </c>
      <c r="H44" s="14">
        <v>1.2504341785342064</v>
      </c>
      <c r="I44" s="15">
        <v>87.88</v>
      </c>
      <c r="J44" s="14">
        <v>0.14814814814813815</v>
      </c>
    </row>
    <row r="45" spans="1:10" ht="10.5" hidden="1" customHeight="1">
      <c r="A45" s="18"/>
      <c r="B45" s="17" t="s">
        <v>123</v>
      </c>
      <c r="C45" s="16">
        <v>90.31</v>
      </c>
      <c r="D45" s="14">
        <v>2.0682640144665356</v>
      </c>
      <c r="E45" s="15">
        <v>100.18201999999999</v>
      </c>
      <c r="F45" s="14">
        <v>-3.822577714522879E-2</v>
      </c>
      <c r="G45" s="15">
        <v>90.15</v>
      </c>
      <c r="H45" s="14">
        <v>2.1066938498131265</v>
      </c>
      <c r="I45" s="15">
        <v>88.82</v>
      </c>
      <c r="J45" s="14">
        <v>1.0696404187528401</v>
      </c>
    </row>
    <row r="46" spans="1:10" ht="10.5" hidden="1" customHeight="1">
      <c r="A46" s="18"/>
      <c r="B46" s="17" t="s">
        <v>122</v>
      </c>
      <c r="C46" s="16">
        <v>91.5</v>
      </c>
      <c r="D46" s="14">
        <v>3.2614829026069287</v>
      </c>
      <c r="E46" s="15">
        <v>100.66991</v>
      </c>
      <c r="F46" s="14">
        <v>4.8727460940511946E-2</v>
      </c>
      <c r="G46" s="15">
        <v>90.89</v>
      </c>
      <c r="H46" s="14">
        <v>3.2137179196002847</v>
      </c>
      <c r="I46" s="15">
        <v>89.9</v>
      </c>
      <c r="J46" s="14">
        <v>1.2159423553253816</v>
      </c>
    </row>
    <row r="47" spans="1:10" ht="15" hidden="1" customHeight="1">
      <c r="A47" s="18">
        <v>2000</v>
      </c>
      <c r="B47" s="17" t="s">
        <v>125</v>
      </c>
      <c r="C47" s="16">
        <v>89.55</v>
      </c>
      <c r="D47" s="14">
        <v>4.3827951975754758</v>
      </c>
      <c r="E47" s="15">
        <v>100.72564</v>
      </c>
      <c r="F47" s="14">
        <v>0.80861557147689211</v>
      </c>
      <c r="G47" s="15">
        <v>88.9</v>
      </c>
      <c r="H47" s="14">
        <v>3.540647565804818</v>
      </c>
      <c r="I47" s="15">
        <v>90.79</v>
      </c>
      <c r="J47" s="14">
        <v>0.98998887652948042</v>
      </c>
    </row>
    <row r="48" spans="1:10" ht="10.5" hidden="1" customHeight="1">
      <c r="A48" s="18"/>
      <c r="B48" s="17" t="s">
        <v>124</v>
      </c>
      <c r="C48" s="16">
        <v>91.05</v>
      </c>
      <c r="D48" s="14">
        <v>3.9858382823206853</v>
      </c>
      <c r="E48" s="15">
        <v>99.760959999999997</v>
      </c>
      <c r="F48" s="14">
        <v>-0.36062992330458599</v>
      </c>
      <c r="G48" s="15">
        <v>91.27</v>
      </c>
      <c r="H48" s="14">
        <v>4.3682104059462432</v>
      </c>
      <c r="I48" s="15">
        <v>91.7</v>
      </c>
      <c r="J48" s="14">
        <v>1.0023130300693879</v>
      </c>
    </row>
    <row r="49" spans="1:10" ht="10.5" hidden="1" customHeight="1">
      <c r="A49" s="18"/>
      <c r="B49" s="17" t="s">
        <v>123</v>
      </c>
      <c r="C49" s="16">
        <v>92.66</v>
      </c>
      <c r="D49" s="14">
        <v>2.6021481563503386</v>
      </c>
      <c r="E49" s="15">
        <v>99.641689999999997</v>
      </c>
      <c r="F49" s="14">
        <v>-0.53934827826390119</v>
      </c>
      <c r="G49" s="15">
        <v>92.99</v>
      </c>
      <c r="H49" s="14">
        <v>3.1503050471436467</v>
      </c>
      <c r="I49" s="15">
        <v>91.55</v>
      </c>
      <c r="J49" s="14">
        <v>-0.16357688113414781</v>
      </c>
    </row>
    <row r="50" spans="1:10" ht="10.5" hidden="1" customHeight="1">
      <c r="A50" s="18"/>
      <c r="B50" s="17" t="s">
        <v>122</v>
      </c>
      <c r="C50" s="16">
        <v>92.41</v>
      </c>
      <c r="D50" s="14">
        <v>0.99453551912567661</v>
      </c>
      <c r="E50" s="15">
        <v>99.880049999999997</v>
      </c>
      <c r="F50" s="14">
        <v>-0.78460386027960283</v>
      </c>
      <c r="G50" s="15">
        <v>92.52</v>
      </c>
      <c r="H50" s="14">
        <v>1.7933766090878862</v>
      </c>
      <c r="I50" s="15">
        <v>91.63</v>
      </c>
      <c r="J50" s="14">
        <v>8.7383943200421754E-2</v>
      </c>
    </row>
    <row r="51" spans="1:10" ht="15" customHeight="1">
      <c r="A51" s="18">
        <v>2001</v>
      </c>
      <c r="B51" s="17" t="s">
        <v>125</v>
      </c>
      <c r="C51" s="16">
        <v>91.66</v>
      </c>
      <c r="D51" s="14">
        <v>2.3562255723059735</v>
      </c>
      <c r="E51" s="15">
        <v>100.383</v>
      </c>
      <c r="F51" s="14">
        <v>-0.34017157895446815</v>
      </c>
      <c r="G51" s="15">
        <v>91.31</v>
      </c>
      <c r="H51" s="14">
        <v>2.710911136107967</v>
      </c>
      <c r="I51" s="15">
        <v>93.15</v>
      </c>
      <c r="J51" s="14">
        <v>1.6588453563243633</v>
      </c>
    </row>
    <row r="52" spans="1:10" ht="10.5" customHeight="1">
      <c r="A52" s="18"/>
      <c r="B52" s="17" t="s">
        <v>124</v>
      </c>
      <c r="C52" s="16">
        <v>92.51</v>
      </c>
      <c r="D52" s="14">
        <v>1.6035145524437127</v>
      </c>
      <c r="E52" s="15">
        <v>99.710840000000005</v>
      </c>
      <c r="F52" s="14">
        <v>-5.0240093920493223E-2</v>
      </c>
      <c r="G52" s="15">
        <v>92.78</v>
      </c>
      <c r="H52" s="14">
        <v>1.6544319053358265</v>
      </c>
      <c r="I52" s="15">
        <v>93.22</v>
      </c>
      <c r="J52" s="14">
        <v>7.5147611379478008E-2</v>
      </c>
    </row>
    <row r="53" spans="1:10" ht="10.5" customHeight="1">
      <c r="A53" s="18"/>
      <c r="B53" s="17" t="s">
        <v>123</v>
      </c>
      <c r="C53" s="16">
        <v>94.06</v>
      </c>
      <c r="D53" s="14">
        <v>1.5109000647528745</v>
      </c>
      <c r="E53" s="15">
        <v>99.598650000000006</v>
      </c>
      <c r="F53" s="14">
        <v>-4.3194771184616343E-2</v>
      </c>
      <c r="G53" s="15">
        <v>94.44</v>
      </c>
      <c r="H53" s="14">
        <v>1.559307452414231</v>
      </c>
      <c r="I53" s="15">
        <v>92.94</v>
      </c>
      <c r="J53" s="14">
        <v>-0.30036472859900698</v>
      </c>
    </row>
    <row r="54" spans="1:10" ht="10.5" customHeight="1">
      <c r="A54" s="18"/>
      <c r="B54" s="17" t="s">
        <v>122</v>
      </c>
      <c r="C54" s="16">
        <v>93.67</v>
      </c>
      <c r="D54" s="14">
        <v>1.3634887999134406</v>
      </c>
      <c r="E54" s="15">
        <v>99.791709999999995</v>
      </c>
      <c r="F54" s="14">
        <v>-8.8446091086254341E-2</v>
      </c>
      <c r="G54" s="15">
        <v>93.87</v>
      </c>
      <c r="H54" s="14">
        <v>1.459143968871615</v>
      </c>
      <c r="I54" s="15">
        <v>93.1</v>
      </c>
      <c r="J54" s="14">
        <v>0.17215407789971948</v>
      </c>
    </row>
    <row r="55" spans="1:10" ht="15" customHeight="1">
      <c r="A55" s="18">
        <v>2002</v>
      </c>
      <c r="B55" s="17" t="s">
        <v>125</v>
      </c>
      <c r="C55" s="16">
        <v>90.59</v>
      </c>
      <c r="D55" s="14">
        <v>-1.1673576260091636</v>
      </c>
      <c r="E55" s="15">
        <v>99.508930000000007</v>
      </c>
      <c r="F55" s="14">
        <v>-0.87073508462587768</v>
      </c>
      <c r="G55" s="15">
        <v>91.04</v>
      </c>
      <c r="H55" s="14">
        <v>-0.29569598072500014</v>
      </c>
      <c r="I55" s="15">
        <v>92.77</v>
      </c>
      <c r="J55" s="14">
        <v>-0.35445757250268173</v>
      </c>
    </row>
    <row r="56" spans="1:10" ht="10.5" customHeight="1">
      <c r="A56" s="18"/>
      <c r="B56" s="17" t="s">
        <v>124</v>
      </c>
      <c r="C56" s="16">
        <v>92.65</v>
      </c>
      <c r="D56" s="14">
        <v>0.15133499081181867</v>
      </c>
      <c r="E56" s="15">
        <v>100.10856</v>
      </c>
      <c r="F56" s="14">
        <v>0.39887338227218549</v>
      </c>
      <c r="G56" s="15">
        <v>92.55</v>
      </c>
      <c r="H56" s="14">
        <v>-0.2478982539340393</v>
      </c>
      <c r="I56" s="15">
        <v>93</v>
      </c>
      <c r="J56" s="14">
        <v>0.24792497574648564</v>
      </c>
    </row>
    <row r="57" spans="1:10" ht="10.5" customHeight="1">
      <c r="A57" s="18"/>
      <c r="B57" s="17" t="s">
        <v>123</v>
      </c>
      <c r="C57" s="16">
        <v>95.07</v>
      </c>
      <c r="D57" s="14">
        <v>1.0737826918987707</v>
      </c>
      <c r="E57" s="15">
        <v>100.08741999999999</v>
      </c>
      <c r="F57" s="14">
        <v>0.49073958331761958</v>
      </c>
      <c r="G57" s="15">
        <v>94.99</v>
      </c>
      <c r="H57" s="14">
        <v>0.58238034731046184</v>
      </c>
      <c r="I57" s="15">
        <v>93.45</v>
      </c>
      <c r="J57" s="14">
        <v>0.48387096774193594</v>
      </c>
    </row>
    <row r="58" spans="1:10" ht="10.5" customHeight="1">
      <c r="A58" s="18"/>
      <c r="B58" s="17" t="s">
        <v>122</v>
      </c>
      <c r="C58" s="16">
        <v>93.58</v>
      </c>
      <c r="D58" s="14">
        <v>-9.6081989964773129E-2</v>
      </c>
      <c r="E58" s="15">
        <v>99.670060000000007</v>
      </c>
      <c r="F58" s="14">
        <v>-0.1219039136617539</v>
      </c>
      <c r="G58" s="15">
        <v>93.89</v>
      </c>
      <c r="H58" s="14">
        <v>2.130606157450643E-2</v>
      </c>
      <c r="I58" s="15">
        <v>93.25</v>
      </c>
      <c r="J58" s="14">
        <v>-0.21401819154628754</v>
      </c>
    </row>
    <row r="59" spans="1:10" ht="15" customHeight="1">
      <c r="A59" s="18">
        <v>2003</v>
      </c>
      <c r="B59" s="17" t="s">
        <v>125</v>
      </c>
      <c r="C59" s="16">
        <v>90.25</v>
      </c>
      <c r="D59" s="14">
        <v>-0.37531736394745963</v>
      </c>
      <c r="E59" s="15">
        <v>99.743139999999997</v>
      </c>
      <c r="F59" s="14">
        <v>0.23536581088751518</v>
      </c>
      <c r="G59" s="15">
        <v>90.48</v>
      </c>
      <c r="H59" s="14">
        <v>-0.61511423550088296</v>
      </c>
      <c r="I59" s="15">
        <v>92.1</v>
      </c>
      <c r="J59" s="14">
        <v>-1.2332439678284288</v>
      </c>
    </row>
    <row r="60" spans="1:10" ht="10.5" customHeight="1">
      <c r="A60" s="18"/>
      <c r="B60" s="17" t="s">
        <v>124</v>
      </c>
      <c r="C60" s="16">
        <v>91.43</v>
      </c>
      <c r="D60" s="14">
        <v>-1.3167835941716106</v>
      </c>
      <c r="E60" s="15">
        <v>99.713160000000002</v>
      </c>
      <c r="F60" s="14">
        <v>-0.39497121924438261</v>
      </c>
      <c r="G60" s="15">
        <v>91.69</v>
      </c>
      <c r="H60" s="14">
        <v>-0.92922744462453011</v>
      </c>
      <c r="I60" s="15">
        <v>92.13</v>
      </c>
      <c r="J60" s="14">
        <v>3.2573289902273928E-2</v>
      </c>
    </row>
    <row r="61" spans="1:10" ht="10.5" customHeight="1">
      <c r="A61" s="18"/>
      <c r="B61" s="17" t="s">
        <v>123</v>
      </c>
      <c r="C61" s="16">
        <v>94.27</v>
      </c>
      <c r="D61" s="14">
        <v>-0.84148522141579463</v>
      </c>
      <c r="E61" s="15">
        <v>100.13705</v>
      </c>
      <c r="F61" s="14">
        <v>4.9586651349400768E-2</v>
      </c>
      <c r="G61" s="15">
        <v>94.14</v>
      </c>
      <c r="H61" s="14">
        <v>-0.89483103484576532</v>
      </c>
      <c r="I61" s="15">
        <v>92.59</v>
      </c>
      <c r="J61" s="14">
        <v>0.49929447519809855</v>
      </c>
    </row>
    <row r="62" spans="1:10" ht="10.5" customHeight="1">
      <c r="A62" s="18"/>
      <c r="B62" s="17" t="s">
        <v>122</v>
      </c>
      <c r="C62" s="16">
        <v>93.28</v>
      </c>
      <c r="D62" s="14">
        <v>-0.32058132079504276</v>
      </c>
      <c r="E62" s="15">
        <v>99.828130000000002</v>
      </c>
      <c r="F62" s="14">
        <v>0.15859326261065121</v>
      </c>
      <c r="G62" s="15">
        <v>93.44</v>
      </c>
      <c r="H62" s="14">
        <v>-0.47928426882522501</v>
      </c>
      <c r="I62" s="15">
        <v>92.92</v>
      </c>
      <c r="J62" s="14">
        <v>0.35640997947943731</v>
      </c>
    </row>
    <row r="63" spans="1:10" ht="15" customHeight="1">
      <c r="A63" s="18">
        <v>2004</v>
      </c>
      <c r="B63" s="17" t="s">
        <v>125</v>
      </c>
      <c r="C63" s="16">
        <v>91.7</v>
      </c>
      <c r="D63" s="14">
        <v>1.6066481994459849</v>
      </c>
      <c r="E63" s="15">
        <v>100.33493</v>
      </c>
      <c r="F63" s="14">
        <v>0.59331398630521903</v>
      </c>
      <c r="G63" s="15">
        <v>91.39</v>
      </c>
      <c r="H63" s="14">
        <v>1.0057471264367734</v>
      </c>
      <c r="I63" s="15">
        <v>92.91</v>
      </c>
      <c r="J63" s="14">
        <v>-1.0761945759796276E-2</v>
      </c>
    </row>
    <row r="64" spans="1:10" ht="10.5" customHeight="1">
      <c r="A64" s="18"/>
      <c r="B64" s="17" t="s">
        <v>124</v>
      </c>
      <c r="C64" s="16">
        <v>92.9</v>
      </c>
      <c r="D64" s="14">
        <v>1.6077873783222145</v>
      </c>
      <c r="E64" s="15">
        <v>100.13603999999999</v>
      </c>
      <c r="F64" s="14">
        <v>0.42409647833845554</v>
      </c>
      <c r="G64" s="15">
        <v>92.77</v>
      </c>
      <c r="H64" s="14">
        <v>1.1778819936743474</v>
      </c>
      <c r="I64" s="15">
        <v>93.23</v>
      </c>
      <c r="J64" s="14">
        <v>0.34441933053493301</v>
      </c>
    </row>
    <row r="65" spans="1:10" ht="10.5" customHeight="1">
      <c r="A65" s="18"/>
      <c r="B65" s="17" t="s">
        <v>123</v>
      </c>
      <c r="C65" s="16">
        <v>94.82</v>
      </c>
      <c r="D65" s="14">
        <v>0.58343057176195146</v>
      </c>
      <c r="E65" s="15">
        <v>100.17537</v>
      </c>
      <c r="F65" s="14">
        <v>3.8267554316817609E-2</v>
      </c>
      <c r="G65" s="15">
        <v>94.65</v>
      </c>
      <c r="H65" s="14">
        <v>0.54174633524537796</v>
      </c>
      <c r="I65" s="15">
        <v>93.07</v>
      </c>
      <c r="J65" s="14">
        <v>-0.17161857771105815</v>
      </c>
    </row>
    <row r="66" spans="1:10" ht="10.5" customHeight="1">
      <c r="A66" s="18"/>
      <c r="B66" s="17" t="s">
        <v>122</v>
      </c>
      <c r="C66" s="16">
        <v>94.14</v>
      </c>
      <c r="D66" s="14">
        <v>0.92195540308748036</v>
      </c>
      <c r="E66" s="15">
        <v>100.65000999999999</v>
      </c>
      <c r="F66" s="14">
        <v>0.82329499711153176</v>
      </c>
      <c r="G66" s="15">
        <v>93.53</v>
      </c>
      <c r="H66" s="14">
        <v>9.6318493150675977E-2</v>
      </c>
      <c r="I66" s="15">
        <v>93.13</v>
      </c>
      <c r="J66" s="14">
        <v>6.4467605028468711E-2</v>
      </c>
    </row>
    <row r="67" spans="1:10" ht="15" customHeight="1">
      <c r="A67" s="18">
        <v>2005</v>
      </c>
      <c r="B67" s="17" t="s">
        <v>125</v>
      </c>
      <c r="C67" s="16">
        <v>91.03</v>
      </c>
      <c r="D67" s="14">
        <v>-0.73064340239913861</v>
      </c>
      <c r="E67" s="15">
        <v>99.387450000000001</v>
      </c>
      <c r="F67" s="14">
        <v>-0.94431719840737571</v>
      </c>
      <c r="G67" s="15">
        <v>91.59</v>
      </c>
      <c r="H67" s="14">
        <v>0.21884232410549487</v>
      </c>
      <c r="I67" s="15">
        <v>92.98</v>
      </c>
      <c r="J67" s="14">
        <v>-0.1610651777085792</v>
      </c>
    </row>
    <row r="68" spans="1:10" ht="10.5" customHeight="1">
      <c r="A68" s="18"/>
      <c r="B68" s="17" t="s">
        <v>124</v>
      </c>
      <c r="C68" s="16">
        <v>94.07</v>
      </c>
      <c r="D68" s="14">
        <v>1.2594187298169857</v>
      </c>
      <c r="E68" s="15">
        <v>101.03586</v>
      </c>
      <c r="F68" s="14">
        <v>0.89859754789584656</v>
      </c>
      <c r="G68" s="15">
        <v>93.11</v>
      </c>
      <c r="H68" s="14">
        <v>0.36649779023392171</v>
      </c>
      <c r="I68" s="15">
        <v>93.6</v>
      </c>
      <c r="J68" s="14">
        <v>0.66681006668099485</v>
      </c>
    </row>
    <row r="69" spans="1:10" ht="10.5" customHeight="1">
      <c r="A69" s="18"/>
      <c r="B69" s="17" t="s">
        <v>123</v>
      </c>
      <c r="C69" s="16">
        <v>96.04</v>
      </c>
      <c r="D69" s="14">
        <v>1.2866483864163882</v>
      </c>
      <c r="E69" s="15">
        <v>100.07899</v>
      </c>
      <c r="F69" s="14">
        <v>-9.6211274288265258E-2</v>
      </c>
      <c r="G69" s="15">
        <v>95.96</v>
      </c>
      <c r="H69" s="14">
        <v>1.3840464870575602</v>
      </c>
      <c r="I69" s="15">
        <v>94.35</v>
      </c>
      <c r="J69" s="14">
        <v>0.80128205128204399</v>
      </c>
    </row>
    <row r="70" spans="1:10" ht="10.5" customHeight="1">
      <c r="A70" s="18"/>
      <c r="B70" s="17" t="s">
        <v>122</v>
      </c>
      <c r="C70" s="16">
        <v>95.06</v>
      </c>
      <c r="D70" s="14">
        <v>0.97726789887401821</v>
      </c>
      <c r="E70" s="15">
        <v>100.11968</v>
      </c>
      <c r="F70" s="14">
        <v>-0.5269050643909452</v>
      </c>
      <c r="G70" s="15">
        <v>94.95</v>
      </c>
      <c r="H70" s="14">
        <v>1.5182294450978304</v>
      </c>
      <c r="I70" s="15">
        <v>94.68</v>
      </c>
      <c r="J70" s="14">
        <v>0.34976152623211476</v>
      </c>
    </row>
    <row r="71" spans="1:10" ht="15" customHeight="1">
      <c r="A71" s="18">
        <v>2006</v>
      </c>
      <c r="B71" s="17" t="s">
        <v>125</v>
      </c>
      <c r="C71" s="16">
        <v>94.95</v>
      </c>
      <c r="D71" s="14">
        <v>4.306272657365696</v>
      </c>
      <c r="E71" s="15">
        <v>100.65682</v>
      </c>
      <c r="F71" s="14">
        <v>1.2771934484685943</v>
      </c>
      <c r="G71" s="15">
        <v>94.33</v>
      </c>
      <c r="H71" s="14">
        <v>2.9915929686646905</v>
      </c>
      <c r="I71" s="15">
        <v>95.6</v>
      </c>
      <c r="J71" s="14">
        <v>0.9716941275876394</v>
      </c>
    </row>
    <row r="72" spans="1:10" ht="10.5" customHeight="1">
      <c r="A72" s="18"/>
      <c r="B72" s="17" t="s">
        <v>124</v>
      </c>
      <c r="C72" s="16">
        <v>96.32</v>
      </c>
      <c r="D72" s="14">
        <v>2.391835866907627</v>
      </c>
      <c r="E72" s="15">
        <v>99.737809999999996</v>
      </c>
      <c r="F72" s="14">
        <v>-1.2847418728360509</v>
      </c>
      <c r="G72" s="15">
        <v>96.57</v>
      </c>
      <c r="H72" s="14">
        <v>3.7160347975512735</v>
      </c>
      <c r="I72" s="15">
        <v>97.13</v>
      </c>
      <c r="J72" s="14">
        <v>1.6004184100418399</v>
      </c>
    </row>
    <row r="73" spans="1:10" ht="10.5" customHeight="1">
      <c r="A73" s="18"/>
      <c r="B73" s="17" t="s">
        <v>123</v>
      </c>
      <c r="C73" s="16">
        <v>99.42</v>
      </c>
      <c r="D73" s="14">
        <v>3.5193669304456279</v>
      </c>
      <c r="E73" s="15">
        <v>99.648669999999996</v>
      </c>
      <c r="F73" s="14">
        <v>-0.4299803585148112</v>
      </c>
      <c r="G73" s="15">
        <v>99.77</v>
      </c>
      <c r="H73" s="14">
        <v>3.9704043351396479</v>
      </c>
      <c r="I73" s="15">
        <v>98.08</v>
      </c>
      <c r="J73" s="14">
        <v>0.97807062699475011</v>
      </c>
    </row>
    <row r="74" spans="1:10" ht="10.5" customHeight="1">
      <c r="A74" s="18"/>
      <c r="B74" s="17" t="s">
        <v>122</v>
      </c>
      <c r="C74" s="16">
        <v>99.41</v>
      </c>
      <c r="D74" s="14">
        <v>4.5760572270145019</v>
      </c>
      <c r="E74" s="15">
        <v>99.895120000000006</v>
      </c>
      <c r="F74" s="14">
        <v>-0.22429156785158</v>
      </c>
      <c r="G74" s="15">
        <v>99.51</v>
      </c>
      <c r="H74" s="14">
        <v>4.8025276461295334</v>
      </c>
      <c r="I74" s="15">
        <v>99.37</v>
      </c>
      <c r="J74" s="14">
        <v>1.3152528548123996</v>
      </c>
    </row>
    <row r="75" spans="1:10" ht="15" customHeight="1">
      <c r="A75" s="18">
        <v>2007</v>
      </c>
      <c r="B75" s="17" t="s">
        <v>125</v>
      </c>
      <c r="C75" s="16">
        <v>99.05</v>
      </c>
      <c r="D75" s="14">
        <v>4.3180621379673454</v>
      </c>
      <c r="E75" s="15">
        <v>100.39523</v>
      </c>
      <c r="F75" s="14">
        <v>-0.25988303624136222</v>
      </c>
      <c r="G75" s="15">
        <v>98.66</v>
      </c>
      <c r="H75" s="14">
        <v>4.5902682073571555</v>
      </c>
      <c r="I75" s="15">
        <v>99.81</v>
      </c>
      <c r="J75" s="14">
        <v>0.44278957431819777</v>
      </c>
    </row>
    <row r="76" spans="1:10" ht="10.5" customHeight="1">
      <c r="A76" s="18"/>
      <c r="B76" s="17" t="s">
        <v>124</v>
      </c>
      <c r="C76" s="16">
        <v>99.6</v>
      </c>
      <c r="D76" s="14">
        <v>3.4053156146179475</v>
      </c>
      <c r="E76" s="15">
        <v>99.691059999999993</v>
      </c>
      <c r="F76" s="14">
        <v>-4.6872896046153301E-2</v>
      </c>
      <c r="G76" s="15">
        <v>99.91</v>
      </c>
      <c r="H76" s="14">
        <v>3.4586310448379436</v>
      </c>
      <c r="I76" s="15">
        <v>100.52</v>
      </c>
      <c r="J76" s="14">
        <v>0.71135156797915045</v>
      </c>
    </row>
    <row r="77" spans="1:10" ht="10.5" customHeight="1">
      <c r="A77" s="18"/>
      <c r="B77" s="17" t="s">
        <v>123</v>
      </c>
      <c r="C77" s="16">
        <v>102.71</v>
      </c>
      <c r="D77" s="14">
        <v>3.309193321263308</v>
      </c>
      <c r="E77" s="15">
        <v>99.60069</v>
      </c>
      <c r="F77" s="14">
        <v>-4.8149162452432392E-2</v>
      </c>
      <c r="G77" s="15">
        <v>103.12</v>
      </c>
      <c r="H77" s="14">
        <v>3.3577227623534185</v>
      </c>
      <c r="I77" s="15">
        <v>101.36</v>
      </c>
      <c r="J77" s="14">
        <v>0.8356545961002837</v>
      </c>
    </row>
    <row r="78" spans="1:10" ht="10.5" customHeight="1">
      <c r="A78" s="18"/>
      <c r="B78" s="17" t="s">
        <v>122</v>
      </c>
      <c r="C78" s="16">
        <v>101.47</v>
      </c>
      <c r="D78" s="14">
        <v>2.0722261341917374</v>
      </c>
      <c r="E78" s="15">
        <v>99.788240000000002</v>
      </c>
      <c r="F78" s="14">
        <v>-0.10699221343345755</v>
      </c>
      <c r="G78" s="15">
        <v>101.69</v>
      </c>
      <c r="H78" s="14">
        <v>2.1907345995377341</v>
      </c>
      <c r="I78" s="15">
        <v>101.69</v>
      </c>
      <c r="J78" s="14">
        <v>0.32557221783740431</v>
      </c>
    </row>
    <row r="79" spans="1:10" ht="15" customHeight="1">
      <c r="A79" s="18">
        <v>2008</v>
      </c>
      <c r="B79" s="17" t="s">
        <v>125</v>
      </c>
      <c r="C79" s="16">
        <v>101.12</v>
      </c>
      <c r="D79" s="14">
        <v>2.0898536092882409</v>
      </c>
      <c r="E79" s="15">
        <v>99.569630000000004</v>
      </c>
      <c r="F79" s="14">
        <v>-0.82234982677961455</v>
      </c>
      <c r="G79" s="15">
        <v>101.56</v>
      </c>
      <c r="H79" s="14">
        <v>2.9393877964727437</v>
      </c>
      <c r="I79" s="15">
        <v>102.55</v>
      </c>
      <c r="J79" s="14">
        <v>0.84570754253121549</v>
      </c>
    </row>
    <row r="80" spans="1:10" ht="10.5" customHeight="1">
      <c r="A80" s="18"/>
      <c r="B80" s="17" t="s">
        <v>124</v>
      </c>
      <c r="C80" s="16">
        <v>102.67</v>
      </c>
      <c r="D80" s="14">
        <v>3.0823293172690853</v>
      </c>
      <c r="E80" s="15">
        <v>101.02392999999999</v>
      </c>
      <c r="F80" s="14">
        <v>1.3370005294356417</v>
      </c>
      <c r="G80" s="15">
        <v>101.63</v>
      </c>
      <c r="H80" s="14">
        <v>1.7215493944550104</v>
      </c>
      <c r="I80" s="15">
        <v>102.28</v>
      </c>
      <c r="J80" s="14">
        <v>-0.26328620185275042</v>
      </c>
    </row>
    <row r="81" spans="1:10" ht="10.5" customHeight="1">
      <c r="A81" s="18"/>
      <c r="B81" s="17" t="s">
        <v>123</v>
      </c>
      <c r="C81" s="16">
        <v>103.83</v>
      </c>
      <c r="D81" s="14">
        <v>1.0904488365300438</v>
      </c>
      <c r="E81" s="15">
        <v>100.127</v>
      </c>
      <c r="F81" s="14">
        <v>0.52842003403790727</v>
      </c>
      <c r="G81" s="15">
        <v>103.7</v>
      </c>
      <c r="H81" s="14">
        <v>0.56245151280060668</v>
      </c>
      <c r="I81" s="15">
        <v>101.9</v>
      </c>
      <c r="J81" s="14">
        <v>-0.37152913570591295</v>
      </c>
    </row>
    <row r="82" spans="1:10" ht="10.5" customHeight="1">
      <c r="A82" s="18"/>
      <c r="B82" s="17" t="s">
        <v>122</v>
      </c>
      <c r="C82" s="16">
        <v>99.59</v>
      </c>
      <c r="D82" s="14">
        <v>-1.852764363851378</v>
      </c>
      <c r="E82" s="15">
        <v>99.836449999999999</v>
      </c>
      <c r="F82" s="14">
        <v>4.8312306139479233E-2</v>
      </c>
      <c r="G82" s="15">
        <v>99.75</v>
      </c>
      <c r="H82" s="14">
        <v>-1.9077588750122914</v>
      </c>
      <c r="I82" s="15">
        <v>99.9</v>
      </c>
      <c r="J82" s="14">
        <v>-1.9627085377821487</v>
      </c>
    </row>
    <row r="83" spans="1:10" ht="15" customHeight="1">
      <c r="A83" s="18">
        <v>2009</v>
      </c>
      <c r="B83" s="17" t="s">
        <v>125</v>
      </c>
      <c r="C83" s="16">
        <v>94.49</v>
      </c>
      <c r="D83" s="14">
        <v>-6.5565664556962133</v>
      </c>
      <c r="E83" s="15">
        <v>99.823729999999998</v>
      </c>
      <c r="F83" s="14">
        <v>0.25519829691040741</v>
      </c>
      <c r="G83" s="15">
        <v>94.66</v>
      </c>
      <c r="H83" s="14">
        <v>-6.7940133910988578</v>
      </c>
      <c r="I83" s="15">
        <v>95.45</v>
      </c>
      <c r="J83" s="14">
        <v>-4.4544544544544635</v>
      </c>
    </row>
    <row r="84" spans="1:10" ht="10.5" customHeight="1">
      <c r="A84" s="18"/>
      <c r="B84" s="17" t="s">
        <v>124</v>
      </c>
      <c r="C84" s="16">
        <v>94.61</v>
      </c>
      <c r="D84" s="14">
        <v>-7.8503944677120785</v>
      </c>
      <c r="E84" s="15">
        <v>99.726929999999996</v>
      </c>
      <c r="F84" s="14">
        <v>-1.2838542313687356</v>
      </c>
      <c r="G84" s="15">
        <v>94.87</v>
      </c>
      <c r="H84" s="14">
        <v>-6.6515792580930793</v>
      </c>
      <c r="I84" s="15">
        <v>95.52</v>
      </c>
      <c r="J84" s="14">
        <v>7.3336825563117714E-2</v>
      </c>
    </row>
    <row r="85" spans="1:10" ht="10.5" customHeight="1">
      <c r="A85" s="18"/>
      <c r="B85" s="17" t="s">
        <v>123</v>
      </c>
      <c r="C85" s="16">
        <v>97.99</v>
      </c>
      <c r="D85" s="14">
        <v>-5.6245786381585248</v>
      </c>
      <c r="E85" s="15">
        <v>100.19427</v>
      </c>
      <c r="F85" s="14">
        <v>6.7184675462158339E-2</v>
      </c>
      <c r="G85" s="15">
        <v>97.8</v>
      </c>
      <c r="H85" s="14">
        <v>-5.6894889103182322</v>
      </c>
      <c r="I85" s="15">
        <v>96.08</v>
      </c>
      <c r="J85" s="14">
        <v>0.58626465661642158</v>
      </c>
    </row>
    <row r="86" spans="1:10" ht="10.5" customHeight="1">
      <c r="A86" s="18"/>
      <c r="B86" s="17" t="s">
        <v>122</v>
      </c>
      <c r="C86" s="16">
        <v>97.22</v>
      </c>
      <c r="D86" s="14">
        <v>-2.3797570037152269</v>
      </c>
      <c r="E86" s="15">
        <v>100.56262</v>
      </c>
      <c r="F86" s="14">
        <v>0.72735959662027483</v>
      </c>
      <c r="G86" s="15">
        <v>96.68</v>
      </c>
      <c r="H86" s="14">
        <v>-3.0776942355889645</v>
      </c>
      <c r="I86" s="15">
        <v>96.95</v>
      </c>
      <c r="J86" s="14">
        <v>0.90549542048292153</v>
      </c>
    </row>
    <row r="87" spans="1:10" ht="15" customHeight="1">
      <c r="A87" s="18">
        <v>2010</v>
      </c>
      <c r="B87" s="17" t="s">
        <v>125</v>
      </c>
      <c r="C87" s="16">
        <v>96.95</v>
      </c>
      <c r="D87" s="14">
        <v>2.6034501005397459</v>
      </c>
      <c r="E87" s="15">
        <v>99.931089999999998</v>
      </c>
      <c r="F87" s="14">
        <v>0.10754957764049777</v>
      </c>
      <c r="G87" s="15">
        <v>97.02</v>
      </c>
      <c r="H87" s="14">
        <v>2.493133319247832</v>
      </c>
      <c r="I87" s="15">
        <v>97.71</v>
      </c>
      <c r="J87" s="14">
        <v>0.78390923156266012</v>
      </c>
    </row>
    <row r="88" spans="1:10" ht="10.5" customHeight="1">
      <c r="A88" s="18"/>
      <c r="B88" s="17" t="s">
        <v>124</v>
      </c>
      <c r="C88" s="16">
        <v>99.07</v>
      </c>
      <c r="D88" s="14">
        <v>4.7140894197230665</v>
      </c>
      <c r="E88" s="15">
        <v>100.11295</v>
      </c>
      <c r="F88" s="14">
        <v>0.38707699113970762</v>
      </c>
      <c r="G88" s="15">
        <v>98.96</v>
      </c>
      <c r="H88" s="14">
        <v>4.3111626436175783</v>
      </c>
      <c r="I88" s="15">
        <v>99.69</v>
      </c>
      <c r="J88" s="14">
        <v>2.0264046668713576</v>
      </c>
    </row>
    <row r="89" spans="1:10" ht="10.5" customHeight="1">
      <c r="A89" s="18"/>
      <c r="B89" s="17" t="s">
        <v>123</v>
      </c>
      <c r="C89" s="16">
        <v>102.49</v>
      </c>
      <c r="D89" s="14">
        <v>4.5923053372793277</v>
      </c>
      <c r="E89" s="15">
        <v>100.17798999999999</v>
      </c>
      <c r="F89" s="14">
        <v>-1.6248434166953984E-2</v>
      </c>
      <c r="G89" s="15">
        <v>102.31</v>
      </c>
      <c r="H89" s="14">
        <v>4.6114519427402882</v>
      </c>
      <c r="I89" s="15">
        <v>100.48</v>
      </c>
      <c r="J89" s="14">
        <v>0.79245661550808677</v>
      </c>
    </row>
    <row r="90" spans="1:10" ht="10.5" customHeight="1">
      <c r="A90" s="18"/>
      <c r="B90" s="17" t="s">
        <v>122</v>
      </c>
      <c r="C90" s="16">
        <v>101.5</v>
      </c>
      <c r="D90" s="14">
        <v>4.4023863402591985</v>
      </c>
      <c r="E90" s="15">
        <v>100.63297</v>
      </c>
      <c r="F90" s="14">
        <v>6.9956411239076033E-2</v>
      </c>
      <c r="G90" s="15">
        <v>100.86</v>
      </c>
      <c r="H90" s="14">
        <v>4.3235415804716553</v>
      </c>
      <c r="I90" s="15">
        <v>101.27</v>
      </c>
      <c r="J90" s="14">
        <v>0.78622611464966496</v>
      </c>
    </row>
    <row r="91" spans="1:10" ht="15" customHeight="1">
      <c r="A91" s="18">
        <v>2011</v>
      </c>
      <c r="B91" s="17" t="s">
        <v>125</v>
      </c>
      <c r="C91" s="16">
        <v>102.78</v>
      </c>
      <c r="D91" s="14">
        <v>6.0134089736977785</v>
      </c>
      <c r="E91" s="15">
        <v>100.23336999999999</v>
      </c>
      <c r="F91" s="14">
        <v>0.30248844478731485</v>
      </c>
      <c r="G91" s="15">
        <v>102.54</v>
      </c>
      <c r="H91" s="14">
        <v>5.6895485466914124</v>
      </c>
      <c r="I91" s="15">
        <v>103.16</v>
      </c>
      <c r="J91" s="14">
        <v>1.8662980152068798</v>
      </c>
    </row>
    <row r="92" spans="1:10" ht="10.5" customHeight="1">
      <c r="A92" s="18"/>
      <c r="B92" s="17" t="s">
        <v>124</v>
      </c>
      <c r="C92" s="16">
        <v>102.75</v>
      </c>
      <c r="D92" s="14">
        <v>3.714545271020512</v>
      </c>
      <c r="E92" s="15">
        <v>100.19114</v>
      </c>
      <c r="F92" s="14">
        <v>7.8101784034927846E-2</v>
      </c>
      <c r="G92" s="15">
        <v>102.55</v>
      </c>
      <c r="H92" s="14">
        <v>3.6277283751010572</v>
      </c>
      <c r="I92" s="15">
        <v>103.34</v>
      </c>
      <c r="J92" s="14">
        <v>0.17448623497480753</v>
      </c>
    </row>
    <row r="93" spans="1:10" ht="10.5" customHeight="1">
      <c r="A93" s="18"/>
      <c r="B93" s="17" t="s">
        <v>123</v>
      </c>
      <c r="C93" s="16">
        <v>105.76</v>
      </c>
      <c r="D93" s="14">
        <v>3.1905551761147564</v>
      </c>
      <c r="E93" s="15">
        <v>100.08205</v>
      </c>
      <c r="F93" s="14">
        <v>-9.5769539796123127E-2</v>
      </c>
      <c r="G93" s="15">
        <v>105.67</v>
      </c>
      <c r="H93" s="14">
        <v>3.2841364480500346</v>
      </c>
      <c r="I93" s="15">
        <v>103.76</v>
      </c>
      <c r="J93" s="14">
        <v>0.40642539191020433</v>
      </c>
    </row>
    <row r="94" spans="1:10" ht="10.5" customHeight="1">
      <c r="A94" s="18"/>
      <c r="B94" s="17" t="s">
        <v>122</v>
      </c>
      <c r="C94" s="16">
        <v>103.33</v>
      </c>
      <c r="D94" s="14">
        <v>1.8029556650246263</v>
      </c>
      <c r="E94" s="15">
        <v>100.10557</v>
      </c>
      <c r="F94" s="14">
        <v>-0.52408271364741665</v>
      </c>
      <c r="G94" s="15">
        <v>103.22</v>
      </c>
      <c r="H94" s="14">
        <v>2.339877057307163</v>
      </c>
      <c r="I94" s="15">
        <v>103.73</v>
      </c>
      <c r="J94" s="14">
        <v>-2.8912875867391108E-2</v>
      </c>
    </row>
    <row r="95" spans="1:10" ht="15" customHeight="1">
      <c r="A95" s="18">
        <v>2012</v>
      </c>
      <c r="B95" s="17" t="s">
        <v>125</v>
      </c>
      <c r="C95" s="16">
        <v>104.33</v>
      </c>
      <c r="D95" s="14">
        <v>1.5080755010702376</v>
      </c>
      <c r="E95" s="15">
        <v>100.71195</v>
      </c>
      <c r="F95" s="14">
        <v>0.47746573820674598</v>
      </c>
      <c r="G95" s="15">
        <v>103.59</v>
      </c>
      <c r="H95" s="14">
        <v>1.0239906377998693</v>
      </c>
      <c r="I95" s="15">
        <v>104.13</v>
      </c>
      <c r="J95" s="14">
        <v>0.38561650438637685</v>
      </c>
    </row>
    <row r="96" spans="1:10" ht="10.5" customHeight="1">
      <c r="A96" s="18"/>
      <c r="B96" s="17" t="s">
        <v>124</v>
      </c>
      <c r="C96" s="16">
        <v>103.06</v>
      </c>
      <c r="D96" s="14">
        <v>0.30170316301703792</v>
      </c>
      <c r="E96" s="15">
        <v>99.696209999999994</v>
      </c>
      <c r="F96" s="14">
        <v>-0.49398579555040101</v>
      </c>
      <c r="G96" s="15">
        <v>103.37</v>
      </c>
      <c r="H96" s="14">
        <v>0.7996099463676245</v>
      </c>
      <c r="I96" s="15">
        <v>104.19</v>
      </c>
      <c r="J96" s="14">
        <v>5.7620282339371443E-2</v>
      </c>
    </row>
    <row r="97" spans="1:10" ht="10.5" customHeight="1">
      <c r="A97" s="18"/>
      <c r="B97" s="17" t="s">
        <v>123</v>
      </c>
      <c r="C97" s="16">
        <v>105.88</v>
      </c>
      <c r="D97" s="14">
        <v>0.11346444780635068</v>
      </c>
      <c r="E97" s="15">
        <v>99.616780000000006</v>
      </c>
      <c r="F97" s="14">
        <v>-0.46488855893738901</v>
      </c>
      <c r="G97" s="15">
        <v>106.29</v>
      </c>
      <c r="H97" s="14">
        <v>0.58673227973882547</v>
      </c>
      <c r="I97" s="15">
        <v>104.36</v>
      </c>
      <c r="J97" s="14">
        <v>0.16316345138689314</v>
      </c>
    </row>
    <row r="98" spans="1:10" ht="10.5" customHeight="1">
      <c r="A98" s="18"/>
      <c r="B98" s="17" t="s">
        <v>122</v>
      </c>
      <c r="C98" s="16">
        <v>103.07</v>
      </c>
      <c r="D98" s="14">
        <v>-0.25162102003291409</v>
      </c>
      <c r="E98" s="15">
        <v>99.796760000000006</v>
      </c>
      <c r="F98" s="14">
        <v>-0.30848433308955236</v>
      </c>
      <c r="G98" s="15">
        <v>103.28</v>
      </c>
      <c r="H98" s="14">
        <v>5.8128269715169267E-2</v>
      </c>
      <c r="I98" s="15">
        <v>103.85</v>
      </c>
      <c r="J98" s="14">
        <v>-0.4886929858183322</v>
      </c>
    </row>
    <row r="99" spans="1:10" ht="15" customHeight="1">
      <c r="A99" s="18">
        <v>2013</v>
      </c>
      <c r="B99" s="17" t="s">
        <v>125</v>
      </c>
      <c r="C99" s="16">
        <v>102.58</v>
      </c>
      <c r="D99" s="14">
        <v>-1.6773698840218572</v>
      </c>
      <c r="E99" s="15">
        <v>99.514979999999994</v>
      </c>
      <c r="F99" s="14">
        <v>-1.1885084143440849</v>
      </c>
      <c r="G99" s="15">
        <v>103.08</v>
      </c>
      <c r="H99" s="14">
        <v>-0.49232551404575986</v>
      </c>
      <c r="I99" s="15">
        <v>103.57</v>
      </c>
      <c r="J99" s="14">
        <v>-0.26961964371690783</v>
      </c>
    </row>
    <row r="100" spans="1:10" ht="10.5" customHeight="1">
      <c r="A100" s="18"/>
      <c r="B100" s="17" t="s">
        <v>124</v>
      </c>
      <c r="C100" s="16">
        <v>103.79</v>
      </c>
      <c r="D100" s="14">
        <v>0.7083252474286752</v>
      </c>
      <c r="E100" s="15">
        <v>100.10727</v>
      </c>
      <c r="F100" s="14">
        <v>0.41231256433921715</v>
      </c>
      <c r="G100" s="15">
        <v>103.68</v>
      </c>
      <c r="H100" s="14">
        <v>0.29989358614686523</v>
      </c>
      <c r="I100" s="15">
        <v>104.51</v>
      </c>
      <c r="J100" s="14">
        <v>0.90759872549968179</v>
      </c>
    </row>
    <row r="101" spans="1:10" ht="10.5" customHeight="1">
      <c r="A101" s="18"/>
      <c r="B101" s="17" t="s">
        <v>123</v>
      </c>
      <c r="C101" s="16">
        <v>106.92</v>
      </c>
      <c r="D101" s="14">
        <v>0.98224404986777358</v>
      </c>
      <c r="E101" s="15">
        <v>100.08631</v>
      </c>
      <c r="F101" s="14">
        <v>0.47133625479563079</v>
      </c>
      <c r="G101" s="15">
        <v>106.83</v>
      </c>
      <c r="H101" s="14">
        <v>0.5080440304826368</v>
      </c>
      <c r="I101" s="15">
        <v>104.9</v>
      </c>
      <c r="J101" s="14">
        <v>0.37317003157593831</v>
      </c>
    </row>
    <row r="102" spans="1:10" ht="10.5" customHeight="1">
      <c r="A102" s="18"/>
      <c r="B102" s="17" t="s">
        <v>122</v>
      </c>
      <c r="C102" s="16">
        <v>104.28</v>
      </c>
      <c r="D102" s="14">
        <v>1.1739594450373545</v>
      </c>
      <c r="E102" s="15">
        <v>99.670180000000002</v>
      </c>
      <c r="F102" s="14">
        <v>-0.12683778511447485</v>
      </c>
      <c r="G102" s="15">
        <v>104.63</v>
      </c>
      <c r="H102" s="14">
        <v>1.3071262587141632</v>
      </c>
      <c r="I102" s="15">
        <v>105.24</v>
      </c>
      <c r="J102" s="14">
        <v>0.32411820781695155</v>
      </c>
    </row>
    <row r="103" spans="1:10" ht="15" customHeight="1">
      <c r="A103" s="18">
        <v>2014</v>
      </c>
      <c r="B103" s="17" t="s">
        <v>125</v>
      </c>
      <c r="C103" s="16">
        <v>105.27</v>
      </c>
      <c r="D103" s="14">
        <v>2.6223435367517993</v>
      </c>
      <c r="E103" s="15">
        <v>99.748850000000004</v>
      </c>
      <c r="F103" s="14">
        <v>0.23500984474900122</v>
      </c>
      <c r="G103" s="15">
        <v>105.54</v>
      </c>
      <c r="H103" s="14">
        <v>2.3864959254947564</v>
      </c>
      <c r="I103" s="15">
        <v>105.99</v>
      </c>
      <c r="J103" s="14">
        <v>0.7126567844925944</v>
      </c>
    </row>
    <row r="104" spans="1:10" ht="10.5" customHeight="1">
      <c r="A104" s="18"/>
      <c r="B104" s="17" t="s">
        <v>124</v>
      </c>
      <c r="C104" s="16">
        <v>104.81</v>
      </c>
      <c r="D104" s="14">
        <v>0.9827536371519443</v>
      </c>
      <c r="E104" s="15">
        <v>99.71</v>
      </c>
      <c r="F104" s="14">
        <v>-0.3968443051139019</v>
      </c>
      <c r="G104" s="15">
        <v>105.11</v>
      </c>
      <c r="H104" s="14">
        <v>1.3792438271604794</v>
      </c>
      <c r="I104" s="15">
        <v>105.93</v>
      </c>
      <c r="J104" s="14">
        <v>-5.6609114067356359E-2</v>
      </c>
    </row>
    <row r="105" spans="1:10" ht="10.5" customHeight="1">
      <c r="A105" s="18"/>
      <c r="B105" s="17" t="s">
        <v>123</v>
      </c>
      <c r="C105" s="16">
        <v>108.2</v>
      </c>
      <c r="D105" s="14">
        <v>1.1971567527123028</v>
      </c>
      <c r="E105" s="15">
        <v>100.13816</v>
      </c>
      <c r="F105" s="14">
        <v>5.1805286856904331E-2</v>
      </c>
      <c r="G105" s="15">
        <v>108.05</v>
      </c>
      <c r="H105" s="14">
        <v>1.1420013104933133</v>
      </c>
      <c r="I105" s="15">
        <v>106.13</v>
      </c>
      <c r="J105" s="14">
        <v>0.18880392712168259</v>
      </c>
    </row>
    <row r="106" spans="1:10" ht="10.5" customHeight="1">
      <c r="A106" s="18"/>
      <c r="B106" s="17" t="s">
        <v>122</v>
      </c>
      <c r="C106" s="16">
        <v>105.95</v>
      </c>
      <c r="D106" s="14">
        <v>1.6014576141158585</v>
      </c>
      <c r="E106" s="15">
        <v>99.822429999999997</v>
      </c>
      <c r="F106" s="14">
        <v>0.15275381262478049</v>
      </c>
      <c r="G106" s="15">
        <v>106.14</v>
      </c>
      <c r="H106" s="14">
        <v>1.4431807321036132</v>
      </c>
      <c r="I106" s="15">
        <v>106.78</v>
      </c>
      <c r="J106" s="14">
        <v>0.61245642137002676</v>
      </c>
    </row>
    <row r="107" spans="1:10" ht="15" customHeight="1">
      <c r="A107" s="18">
        <v>2015</v>
      </c>
      <c r="B107" s="17" t="s">
        <v>125</v>
      </c>
      <c r="C107" s="16">
        <v>106.55</v>
      </c>
      <c r="D107" s="14">
        <v>1.215920965137272</v>
      </c>
      <c r="E107" s="15">
        <v>99.839070000000007</v>
      </c>
      <c r="F107" s="14">
        <v>9.0447158037406439E-2</v>
      </c>
      <c r="G107" s="15">
        <v>106.72</v>
      </c>
      <c r="H107" s="14">
        <v>1.1180595035057621</v>
      </c>
      <c r="I107" s="15">
        <v>107.15</v>
      </c>
      <c r="J107" s="14">
        <v>0.3465068364862276</v>
      </c>
    </row>
    <row r="108" spans="1:10" ht="10.5" customHeight="1">
      <c r="A108" s="18"/>
      <c r="B108" s="17" t="s">
        <v>124</v>
      </c>
      <c r="C108" s="16">
        <v>106.5</v>
      </c>
      <c r="D108" s="14">
        <v>1.6124415609197484</v>
      </c>
      <c r="E108" s="15">
        <v>99.718519999999998</v>
      </c>
      <c r="F108" s="14">
        <v>8.5447798616087312E-3</v>
      </c>
      <c r="G108" s="15">
        <v>106.8</v>
      </c>
      <c r="H108" s="14">
        <v>1.6078394063362254</v>
      </c>
      <c r="I108" s="15">
        <v>107.62</v>
      </c>
      <c r="J108" s="14">
        <v>0.43863742417171636</v>
      </c>
    </row>
    <row r="109" spans="1:10" ht="10.5" hidden="1" customHeight="1">
      <c r="A109" s="18"/>
      <c r="B109" s="17" t="s">
        <v>123</v>
      </c>
      <c r="C109" s="16"/>
      <c r="D109" s="14"/>
      <c r="E109" s="15"/>
      <c r="F109" s="14"/>
      <c r="G109" s="15"/>
      <c r="H109" s="14"/>
      <c r="I109" s="15"/>
      <c r="J109" s="14"/>
    </row>
    <row r="110" spans="1:10" ht="10.5" hidden="1" customHeight="1">
      <c r="A110" s="18"/>
      <c r="B110" s="17" t="s">
        <v>122</v>
      </c>
      <c r="C110" s="16"/>
      <c r="D110" s="14"/>
      <c r="E110" s="15"/>
      <c r="F110" s="14"/>
      <c r="G110" s="15"/>
      <c r="H110" s="14"/>
      <c r="I110" s="15"/>
      <c r="J110" s="14"/>
    </row>
    <row r="111" spans="1:10" ht="15" hidden="1" customHeight="1">
      <c r="A111" s="18">
        <v>2016</v>
      </c>
      <c r="B111" s="17" t="s">
        <v>125</v>
      </c>
      <c r="C111" s="16"/>
      <c r="D111" s="14"/>
      <c r="E111" s="15"/>
      <c r="F111" s="14"/>
      <c r="G111" s="15"/>
      <c r="H111" s="14"/>
      <c r="I111" s="15"/>
      <c r="J111" s="14"/>
    </row>
    <row r="112" spans="1:10" ht="10.5" hidden="1" customHeight="1">
      <c r="A112" s="18"/>
      <c r="B112" s="17" t="s">
        <v>124</v>
      </c>
      <c r="C112" s="16"/>
      <c r="D112" s="14"/>
      <c r="E112" s="15"/>
      <c r="F112" s="14"/>
      <c r="G112" s="15"/>
      <c r="H112" s="14"/>
      <c r="I112" s="15"/>
      <c r="J112" s="14"/>
    </row>
    <row r="113" spans="1:10" ht="10.5" hidden="1" customHeight="1">
      <c r="A113" s="18"/>
      <c r="B113" s="17" t="s">
        <v>123</v>
      </c>
      <c r="C113" s="16"/>
      <c r="D113" s="14"/>
      <c r="E113" s="15"/>
      <c r="F113" s="14"/>
      <c r="G113" s="15"/>
      <c r="H113" s="14"/>
      <c r="I113" s="15"/>
      <c r="J113" s="14"/>
    </row>
    <row r="114" spans="1:10" ht="10.5" hidden="1" customHeight="1">
      <c r="A114" s="18"/>
      <c r="B114" s="17" t="s">
        <v>122</v>
      </c>
      <c r="C114" s="16"/>
      <c r="D114" s="14"/>
      <c r="E114" s="15"/>
      <c r="F114" s="14"/>
      <c r="G114" s="15"/>
      <c r="H114" s="14"/>
      <c r="I114" s="15"/>
      <c r="J114" s="14"/>
    </row>
    <row r="115" spans="1:10" ht="15" hidden="1" customHeight="1">
      <c r="A115" s="18">
        <v>2017</v>
      </c>
      <c r="B115" s="17" t="s">
        <v>125</v>
      </c>
      <c r="C115" s="16"/>
      <c r="D115" s="14"/>
      <c r="E115" s="15"/>
      <c r="F115" s="14"/>
      <c r="G115" s="15"/>
      <c r="H115" s="14"/>
      <c r="I115" s="15"/>
      <c r="J115" s="14"/>
    </row>
    <row r="116" spans="1:10" ht="10.5" hidden="1" customHeight="1">
      <c r="A116" s="18"/>
      <c r="B116" s="17" t="s">
        <v>124</v>
      </c>
      <c r="C116" s="16"/>
      <c r="D116" s="14"/>
      <c r="E116" s="15"/>
      <c r="F116" s="14"/>
      <c r="G116" s="15"/>
      <c r="H116" s="14"/>
      <c r="I116" s="15"/>
      <c r="J116" s="14"/>
    </row>
    <row r="117" spans="1:10" ht="10.5" hidden="1" customHeight="1">
      <c r="A117" s="18"/>
      <c r="B117" s="17" t="s">
        <v>123</v>
      </c>
      <c r="C117" s="16"/>
      <c r="D117" s="14"/>
      <c r="E117" s="15"/>
      <c r="F117" s="14"/>
      <c r="G117" s="15"/>
      <c r="H117" s="14"/>
      <c r="I117" s="15"/>
      <c r="J117" s="14"/>
    </row>
    <row r="118" spans="1:10" ht="10.5" hidden="1" customHeight="1">
      <c r="A118" s="18"/>
      <c r="B118" s="17" t="s">
        <v>122</v>
      </c>
      <c r="C118" s="16"/>
      <c r="D118" s="14"/>
      <c r="E118" s="15"/>
      <c r="F118" s="14"/>
      <c r="G118" s="15"/>
      <c r="H118" s="14"/>
      <c r="I118" s="15"/>
      <c r="J118" s="14"/>
    </row>
    <row r="119" spans="1:10" ht="15" hidden="1" customHeight="1">
      <c r="A119" s="18">
        <v>2018</v>
      </c>
      <c r="B119" s="17" t="s">
        <v>125</v>
      </c>
      <c r="C119" s="16"/>
      <c r="D119" s="14"/>
      <c r="E119" s="15"/>
      <c r="F119" s="14"/>
      <c r="G119" s="15"/>
      <c r="H119" s="14"/>
      <c r="I119" s="15"/>
      <c r="J119" s="14"/>
    </row>
    <row r="120" spans="1:10" ht="10.5" hidden="1" customHeight="1">
      <c r="A120" s="18"/>
      <c r="B120" s="17" t="s">
        <v>124</v>
      </c>
      <c r="C120" s="16"/>
      <c r="D120" s="14"/>
      <c r="E120" s="15"/>
      <c r="F120" s="14"/>
      <c r="G120" s="15"/>
      <c r="H120" s="14"/>
      <c r="I120" s="15"/>
      <c r="J120" s="14"/>
    </row>
    <row r="121" spans="1:10" ht="10.5" hidden="1" customHeight="1">
      <c r="A121" s="18"/>
      <c r="B121" s="17" t="s">
        <v>123</v>
      </c>
      <c r="C121" s="16"/>
      <c r="D121" s="14"/>
      <c r="E121" s="15"/>
      <c r="F121" s="14"/>
      <c r="G121" s="15"/>
      <c r="H121" s="14"/>
      <c r="I121" s="15"/>
      <c r="J121" s="14"/>
    </row>
    <row r="122" spans="1:10" ht="10.5" hidden="1" customHeight="1">
      <c r="A122" s="18"/>
      <c r="B122" s="17" t="s">
        <v>122</v>
      </c>
      <c r="C122" s="16"/>
      <c r="D122" s="14"/>
      <c r="E122" s="15"/>
      <c r="F122" s="14"/>
      <c r="G122" s="15"/>
      <c r="H122" s="14"/>
      <c r="I122" s="15"/>
      <c r="J122" s="14"/>
    </row>
    <row r="123" spans="1:10" ht="15" hidden="1" customHeight="1">
      <c r="A123" s="18">
        <v>2019</v>
      </c>
      <c r="B123" s="17" t="s">
        <v>125</v>
      </c>
      <c r="C123" s="16"/>
      <c r="D123" s="14"/>
      <c r="E123" s="15"/>
      <c r="F123" s="14"/>
      <c r="G123" s="15"/>
      <c r="H123" s="14"/>
      <c r="I123" s="15"/>
      <c r="J123" s="14"/>
    </row>
    <row r="124" spans="1:10" ht="10.5" hidden="1" customHeight="1">
      <c r="A124" s="18"/>
      <c r="B124" s="17" t="s">
        <v>124</v>
      </c>
      <c r="C124" s="16"/>
      <c r="D124" s="14"/>
      <c r="E124" s="15"/>
      <c r="F124" s="14"/>
      <c r="G124" s="15"/>
      <c r="H124" s="14"/>
      <c r="I124" s="15"/>
      <c r="J124" s="14"/>
    </row>
    <row r="125" spans="1:10" ht="10.5" hidden="1" customHeight="1">
      <c r="A125" s="18"/>
      <c r="B125" s="17" t="s">
        <v>123</v>
      </c>
      <c r="C125" s="16"/>
      <c r="D125" s="14"/>
      <c r="E125" s="15"/>
      <c r="F125" s="14"/>
      <c r="G125" s="15"/>
      <c r="H125" s="14"/>
      <c r="I125" s="15"/>
      <c r="J125" s="14"/>
    </row>
    <row r="126" spans="1:10" ht="10.5" hidden="1" customHeight="1">
      <c r="A126" s="18"/>
      <c r="B126" s="17" t="s">
        <v>122</v>
      </c>
      <c r="C126" s="16"/>
      <c r="D126" s="14"/>
      <c r="E126" s="15"/>
      <c r="F126" s="14"/>
      <c r="G126" s="15"/>
      <c r="H126" s="14"/>
      <c r="I126" s="15"/>
      <c r="J126" s="14"/>
    </row>
    <row r="127" spans="1:10" ht="15" hidden="1" customHeight="1">
      <c r="A127" s="18">
        <v>2020</v>
      </c>
      <c r="B127" s="17" t="s">
        <v>125</v>
      </c>
      <c r="C127" s="16"/>
      <c r="D127" s="14"/>
      <c r="E127" s="15"/>
      <c r="F127" s="14"/>
      <c r="G127" s="15"/>
      <c r="H127" s="14"/>
      <c r="I127" s="15"/>
      <c r="J127" s="14"/>
    </row>
    <row r="128" spans="1:10" ht="10.5" hidden="1" customHeight="1">
      <c r="A128" s="18"/>
      <c r="B128" s="17" t="s">
        <v>124</v>
      </c>
      <c r="C128" s="16"/>
      <c r="D128" s="14"/>
      <c r="E128" s="15"/>
      <c r="F128" s="14"/>
      <c r="G128" s="15"/>
      <c r="H128" s="14"/>
      <c r="I128" s="15"/>
      <c r="J128" s="14"/>
    </row>
    <row r="129" spans="1:10" ht="10.5" hidden="1" customHeight="1">
      <c r="A129" s="18"/>
      <c r="B129" s="17" t="s">
        <v>123</v>
      </c>
      <c r="C129" s="16"/>
      <c r="D129" s="14"/>
      <c r="E129" s="15"/>
      <c r="F129" s="14"/>
      <c r="G129" s="15"/>
      <c r="H129" s="14"/>
      <c r="I129" s="15"/>
      <c r="J129" s="14"/>
    </row>
    <row r="130" spans="1:10" ht="10.5" hidden="1" customHeight="1">
      <c r="A130" s="18"/>
      <c r="B130" s="17" t="s">
        <v>122</v>
      </c>
      <c r="C130" s="16"/>
      <c r="D130" s="14"/>
      <c r="E130" s="15"/>
      <c r="F130" s="14"/>
      <c r="G130" s="15"/>
      <c r="H130" s="14"/>
      <c r="I130" s="15"/>
      <c r="J130" s="14"/>
    </row>
    <row r="131" spans="1:10" ht="15" customHeight="1">
      <c r="A131" s="13"/>
      <c r="B131" s="11"/>
      <c r="C131" s="11"/>
    </row>
    <row r="132" spans="1:10" ht="12" customHeight="1">
      <c r="A132" s="12" t="s">
        <v>121</v>
      </c>
      <c r="B132" s="12"/>
      <c r="C132" s="11"/>
    </row>
    <row r="133" spans="1:10" ht="12" customHeight="1">
      <c r="A133" s="12" t="s">
        <v>120</v>
      </c>
      <c r="B133" s="12"/>
    </row>
    <row r="134" spans="1:10" ht="11" customHeight="1">
      <c r="A134" s="11"/>
      <c r="B134" s="11"/>
    </row>
  </sheetData>
  <mergeCells count="3">
    <mergeCell ref="C7:D8"/>
    <mergeCell ref="A6:J6"/>
    <mergeCell ref="A7:B9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90" orientation="portrait"/>
  <headerFooter alignWithMargins="0">
    <oddFooter>&amp;R&amp;"MetaNormalLF-Roman,Standard"&amp;8Federal Statistical Office, National Accounts, Series 18, 1.3, Q2/2015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opLeftCell="A36" zoomScale="150" zoomScaleNormal="150" zoomScalePageLayoutView="150" workbookViewId="0">
      <selection activeCell="B60" sqref="B60:B61"/>
    </sheetView>
  </sheetViews>
  <sheetFormatPr baseColWidth="10" defaultColWidth="8.83203125" defaultRowHeight="12" x14ac:dyDescent="0"/>
  <cols>
    <col min="1" max="2" width="20.6640625" style="6" customWidth="1"/>
    <col min="3" max="3" width="8.83203125" style="6"/>
    <col min="4" max="4" width="25.6640625" style="6" customWidth="1"/>
    <col min="5" max="16384" width="8.83203125" style="6"/>
  </cols>
  <sheetData>
    <row r="1" spans="1:2">
      <c r="A1" s="5" t="s">
        <v>68</v>
      </c>
      <c r="B1" s="5" t="s">
        <v>119</v>
      </c>
    </row>
    <row r="2" spans="1:2">
      <c r="A2" s="5" t="s">
        <v>70</v>
      </c>
      <c r="B2" s="5" t="s">
        <v>118</v>
      </c>
    </row>
    <row r="3" spans="1:2">
      <c r="A3" s="5" t="s">
        <v>72</v>
      </c>
      <c r="B3" s="5" t="s">
        <v>110</v>
      </c>
    </row>
    <row r="4" spans="1:2">
      <c r="A4" s="5" t="s">
        <v>74</v>
      </c>
      <c r="B4" s="5" t="s">
        <v>100</v>
      </c>
    </row>
    <row r="5" spans="1:2">
      <c r="A5" s="5" t="s">
        <v>76</v>
      </c>
      <c r="B5" s="5" t="s">
        <v>101</v>
      </c>
    </row>
    <row r="6" spans="1:2">
      <c r="A6" s="5" t="s">
        <v>78</v>
      </c>
      <c r="B6" s="5" t="s">
        <v>79</v>
      </c>
    </row>
    <row r="7" spans="1:2">
      <c r="A7" s="5" t="s">
        <v>80</v>
      </c>
      <c r="B7" s="5" t="s">
        <v>102</v>
      </c>
    </row>
    <row r="8" spans="1:2">
      <c r="A8" s="5" t="s">
        <v>82</v>
      </c>
      <c r="B8" s="5" t="s">
        <v>117</v>
      </c>
    </row>
    <row r="9" spans="1:2">
      <c r="A9" s="5" t="s">
        <v>84</v>
      </c>
      <c r="B9" s="5" t="s">
        <v>116</v>
      </c>
    </row>
    <row r="10" spans="1:2">
      <c r="A10" s="5" t="s">
        <v>86</v>
      </c>
      <c r="B10" s="5" t="s">
        <v>103</v>
      </c>
    </row>
    <row r="11" spans="1:2">
      <c r="B11" s="5" t="s">
        <v>104</v>
      </c>
    </row>
    <row r="12" spans="1:2">
      <c r="B12" s="5" t="s">
        <v>115</v>
      </c>
    </row>
    <row r="13" spans="1:2">
      <c r="B13" s="5" t="s">
        <v>88</v>
      </c>
    </row>
    <row r="14" spans="1:2">
      <c r="B14" s="5" t="s">
        <v>106</v>
      </c>
    </row>
    <row r="15" spans="1:2">
      <c r="B15" s="5" t="s">
        <v>107</v>
      </c>
    </row>
    <row r="16" spans="1:2">
      <c r="B16" s="5" t="s">
        <v>108</v>
      </c>
    </row>
    <row r="17" spans="1:2">
      <c r="B17" s="5" t="s">
        <v>109</v>
      </c>
    </row>
    <row r="19" spans="1:2">
      <c r="A19" s="5" t="s">
        <v>96</v>
      </c>
      <c r="B19" s="5" t="s">
        <v>97</v>
      </c>
    </row>
    <row r="20" spans="1:2">
      <c r="A20" s="7">
        <v>38353</v>
      </c>
      <c r="B20" s="9">
        <v>54737892.717</v>
      </c>
    </row>
    <row r="21" spans="1:2">
      <c r="A21" s="7">
        <v>38443</v>
      </c>
      <c r="B21" s="9">
        <v>54824979.594999999</v>
      </c>
    </row>
    <row r="22" spans="1:2">
      <c r="A22" s="7">
        <v>38534</v>
      </c>
      <c r="B22" s="9">
        <v>54803515.737000003</v>
      </c>
    </row>
    <row r="23" spans="1:2">
      <c r="A23" s="7">
        <v>38626</v>
      </c>
      <c r="B23" s="9">
        <v>54687228.478</v>
      </c>
    </row>
    <row r="24" spans="1:2">
      <c r="A24" s="7">
        <v>38718</v>
      </c>
      <c r="B24" s="9">
        <v>54608230.883000001</v>
      </c>
    </row>
    <row r="25" spans="1:2">
      <c r="A25" s="7">
        <v>38808</v>
      </c>
      <c r="B25" s="9">
        <v>54657773.957000002</v>
      </c>
    </row>
    <row r="26" spans="1:2">
      <c r="A26" s="7">
        <v>38899</v>
      </c>
      <c r="B26" s="9">
        <v>54372252.497000001</v>
      </c>
    </row>
    <row r="27" spans="1:2">
      <c r="A27" s="7">
        <v>38991</v>
      </c>
      <c r="B27" s="9">
        <v>54437324.844999999</v>
      </c>
    </row>
    <row r="28" spans="1:2">
      <c r="A28" s="7">
        <v>39083</v>
      </c>
      <c r="B28" s="9">
        <v>54113528.903999999</v>
      </c>
    </row>
    <row r="29" spans="1:2">
      <c r="A29" s="7">
        <v>39173</v>
      </c>
      <c r="B29" s="9">
        <v>54370061.843999997</v>
      </c>
    </row>
    <row r="30" spans="1:2">
      <c r="A30" s="7">
        <v>39264</v>
      </c>
      <c r="B30" s="9">
        <v>54200923.512999997</v>
      </c>
    </row>
    <row r="31" spans="1:2">
      <c r="A31" s="7">
        <v>39356</v>
      </c>
      <c r="B31" s="9">
        <v>54147672.373999998</v>
      </c>
    </row>
    <row r="32" spans="1:2">
      <c r="A32" s="7">
        <v>39448</v>
      </c>
      <c r="B32" s="9">
        <v>54137746.450999998</v>
      </c>
    </row>
    <row r="33" spans="1:2">
      <c r="A33" s="7">
        <v>39539</v>
      </c>
      <c r="B33" s="9">
        <v>54047860.023999996</v>
      </c>
    </row>
    <row r="34" spans="1:2">
      <c r="A34" s="7">
        <v>39630</v>
      </c>
      <c r="B34" s="9">
        <v>54119788.495999999</v>
      </c>
    </row>
    <row r="35" spans="1:2">
      <c r="A35" s="7">
        <v>39722</v>
      </c>
      <c r="B35" s="9">
        <v>53944811.630000003</v>
      </c>
    </row>
    <row r="36" spans="1:2">
      <c r="A36" s="7">
        <v>39814</v>
      </c>
      <c r="B36" s="9">
        <v>54089007.844999999</v>
      </c>
    </row>
    <row r="37" spans="1:2">
      <c r="A37" s="7">
        <v>39904</v>
      </c>
      <c r="B37" s="9">
        <v>53869754.575000003</v>
      </c>
    </row>
    <row r="38" spans="1:2">
      <c r="A38" s="7">
        <v>39995</v>
      </c>
      <c r="B38" s="9">
        <v>53449146.810000002</v>
      </c>
    </row>
    <row r="39" spans="1:2">
      <c r="A39" s="7">
        <v>40087</v>
      </c>
      <c r="B39" s="9">
        <v>53681965.43</v>
      </c>
    </row>
    <row r="40" spans="1:2">
      <c r="A40" s="7">
        <v>40179</v>
      </c>
      <c r="B40" s="9">
        <v>53907580.081</v>
      </c>
    </row>
    <row r="41" spans="1:2">
      <c r="A41" s="7">
        <v>40269</v>
      </c>
      <c r="B41" s="9">
        <v>53572925.822999999</v>
      </c>
    </row>
    <row r="42" spans="1:2">
      <c r="A42" s="7">
        <v>40360</v>
      </c>
      <c r="B42" s="9">
        <v>53389075.586999997</v>
      </c>
    </row>
    <row r="43" spans="1:2">
      <c r="A43" s="7">
        <v>40452</v>
      </c>
      <c r="B43" s="9">
        <v>53335792.234999999</v>
      </c>
    </row>
    <row r="44" spans="1:2">
      <c r="A44" s="7">
        <v>40544</v>
      </c>
      <c r="B44" s="9">
        <v>52414972.675999999</v>
      </c>
    </row>
    <row r="45" spans="1:2">
      <c r="A45" s="7">
        <v>40634</v>
      </c>
      <c r="B45" s="9">
        <v>52334474.473999999</v>
      </c>
    </row>
    <row r="46" spans="1:2">
      <c r="A46" s="7">
        <v>40725</v>
      </c>
      <c r="B46" s="9">
        <v>52302710.123000003</v>
      </c>
    </row>
    <row r="47" spans="1:2">
      <c r="A47" s="7">
        <v>40817</v>
      </c>
      <c r="B47" s="9">
        <v>52183669.842</v>
      </c>
    </row>
    <row r="48" spans="1:2">
      <c r="A48" s="7">
        <v>40909</v>
      </c>
      <c r="B48" s="9">
        <v>52569352.8706</v>
      </c>
    </row>
    <row r="49" spans="1:5">
      <c r="A49" s="7">
        <v>41000</v>
      </c>
      <c r="B49" s="9">
        <v>52499678.685400002</v>
      </c>
    </row>
    <row r="50" spans="1:5">
      <c r="A50" s="7">
        <v>41091</v>
      </c>
      <c r="B50" s="9">
        <v>52526479.500299998</v>
      </c>
    </row>
    <row r="51" spans="1:5">
      <c r="A51" s="7">
        <v>41183</v>
      </c>
      <c r="B51" s="9">
        <v>52431795.8226</v>
      </c>
    </row>
    <row r="52" spans="1:5">
      <c r="A52" s="7">
        <v>41275</v>
      </c>
      <c r="B52" s="9">
        <v>52618167.405900002</v>
      </c>
    </row>
    <row r="53" spans="1:5">
      <c r="A53" s="7">
        <v>41365</v>
      </c>
      <c r="B53" s="9">
        <v>52660358.117799997</v>
      </c>
    </row>
    <row r="54" spans="1:5">
      <c r="A54" s="7">
        <v>41456</v>
      </c>
      <c r="B54" s="9">
        <v>52498753.048600003</v>
      </c>
      <c r="C54" s="122"/>
    </row>
    <row r="55" spans="1:5">
      <c r="A55" s="7">
        <v>41548</v>
      </c>
      <c r="B55" s="9">
        <v>52537588.824100003</v>
      </c>
      <c r="C55" s="122"/>
    </row>
    <row r="56" spans="1:5">
      <c r="A56" s="7">
        <v>41640</v>
      </c>
      <c r="B56" s="9">
        <v>52813596.428099997</v>
      </c>
      <c r="C56" s="122"/>
    </row>
    <row r="57" spans="1:5">
      <c r="A57" s="7">
        <v>41730</v>
      </c>
      <c r="B57" s="9">
        <v>52740358.162500001</v>
      </c>
      <c r="C57" s="122"/>
    </row>
    <row r="58" spans="1:5">
      <c r="A58" s="7">
        <v>41821</v>
      </c>
      <c r="B58" s="9">
        <v>52667489.501599997</v>
      </c>
      <c r="C58" s="122"/>
    </row>
    <row r="59" spans="1:5" ht="15">
      <c r="A59" s="7">
        <v>41913</v>
      </c>
      <c r="B59" s="9">
        <v>52728438.226800002</v>
      </c>
      <c r="C59" s="122"/>
      <c r="D59" s="127" t="s">
        <v>243</v>
      </c>
      <c r="E59" s="3">
        <f>(B59/B55)^(1/4)-1</f>
        <v>9.0692195257835451E-4</v>
      </c>
    </row>
    <row r="60" spans="1:5" ht="15">
      <c r="A60" s="6" t="s">
        <v>244</v>
      </c>
      <c r="B60" s="6">
        <f>B59*(1+E$59)</f>
        <v>52776258.804953061</v>
      </c>
      <c r="C60" s="122"/>
      <c r="D60" s="127"/>
      <c r="E60"/>
    </row>
    <row r="61" spans="1:5">
      <c r="A61" s="6" t="s">
        <v>245</v>
      </c>
      <c r="B61" s="6">
        <f>B60*(1+E$59)</f>
        <v>52824122.752638228</v>
      </c>
      <c r="C61" s="122"/>
    </row>
  </sheetData>
  <mergeCells count="1">
    <mergeCell ref="D59:D6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9"/>
  <sheetViews>
    <sheetView showGridLines="0" zoomScale="150" zoomScaleNormal="150" zoomScalePageLayoutView="150" workbookViewId="0"/>
  </sheetViews>
  <sheetFormatPr baseColWidth="10" defaultColWidth="12" defaultRowHeight="15" x14ac:dyDescent="0"/>
  <cols>
    <col min="1" max="1" width="10.5" style="39" customWidth="1"/>
    <col min="2" max="2" width="1.6640625" style="39" customWidth="1"/>
    <col min="3" max="3" width="7.6640625" style="39" customWidth="1"/>
    <col min="4" max="4" width="11.5" style="39" customWidth="1"/>
    <col min="5" max="6" width="10.83203125" style="39" customWidth="1"/>
    <col min="7" max="7" width="1.33203125" style="39" customWidth="1"/>
    <col min="8" max="8" width="10.83203125" style="39" customWidth="1"/>
    <col min="9" max="10" width="9.1640625" style="39" customWidth="1"/>
    <col min="11" max="11" width="10.83203125" style="40" customWidth="1"/>
    <col min="12" max="13" width="9.1640625" style="39" customWidth="1"/>
    <col min="14" max="16384" width="12" style="39"/>
  </cols>
  <sheetData>
    <row r="1" spans="1:13" ht="25.5" customHeight="1">
      <c r="A1" s="112" t="s">
        <v>188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s="106" customFormat="1" ht="18" customHeight="1" thickBot="1">
      <c r="A2" s="110"/>
      <c r="B2" s="110"/>
      <c r="C2" s="110"/>
      <c r="D2" s="110"/>
      <c r="E2" s="108"/>
      <c r="F2" s="109"/>
      <c r="G2" s="109"/>
      <c r="H2" s="108"/>
      <c r="I2" s="108"/>
      <c r="J2" s="108"/>
      <c r="K2" s="108"/>
      <c r="L2" s="108"/>
      <c r="M2" s="107"/>
    </row>
    <row r="3" spans="1:13" ht="24.75" customHeight="1">
      <c r="A3" s="47"/>
      <c r="B3" s="47"/>
      <c r="C3" s="94" t="s">
        <v>92</v>
      </c>
      <c r="D3" s="103" t="s">
        <v>194</v>
      </c>
      <c r="E3" s="105"/>
      <c r="F3" s="105"/>
      <c r="G3" s="105"/>
      <c r="H3" s="103" t="s">
        <v>193</v>
      </c>
      <c r="I3" s="102"/>
      <c r="J3" s="102"/>
      <c r="K3" s="102"/>
      <c r="L3" s="102"/>
      <c r="M3" s="102"/>
    </row>
    <row r="4" spans="1:13" ht="24.75" customHeight="1">
      <c r="A4" s="63" t="s">
        <v>185</v>
      </c>
      <c r="B4" s="63"/>
      <c r="C4" s="104"/>
      <c r="D4" s="103" t="s">
        <v>184</v>
      </c>
      <c r="E4" s="102"/>
      <c r="F4" s="102"/>
      <c r="G4" s="102"/>
      <c r="H4" s="103" t="s">
        <v>183</v>
      </c>
      <c r="I4" s="102"/>
      <c r="J4" s="102"/>
      <c r="K4" s="103" t="s">
        <v>182</v>
      </c>
      <c r="L4" s="102"/>
      <c r="M4" s="102"/>
    </row>
    <row r="5" spans="1:13" ht="24.75" customHeight="1" thickBot="1">
      <c r="A5" s="54"/>
      <c r="B5" s="54"/>
      <c r="C5" s="101"/>
      <c r="D5" s="99" t="s">
        <v>190</v>
      </c>
      <c r="E5" s="99" t="s">
        <v>179</v>
      </c>
      <c r="F5" s="99" t="s">
        <v>181</v>
      </c>
      <c r="G5" s="100"/>
      <c r="H5" s="99" t="s">
        <v>190</v>
      </c>
      <c r="I5" s="99" t="s">
        <v>179</v>
      </c>
      <c r="J5" s="99" t="s">
        <v>178</v>
      </c>
      <c r="K5" s="99" t="s">
        <v>190</v>
      </c>
      <c r="L5" s="99" t="s">
        <v>179</v>
      </c>
      <c r="M5" s="99" t="s">
        <v>178</v>
      </c>
    </row>
    <row r="6" spans="1:13" ht="20.25" customHeight="1">
      <c r="A6" s="47"/>
      <c r="B6" s="47"/>
      <c r="C6" s="94"/>
      <c r="D6" s="98" t="s">
        <v>177</v>
      </c>
      <c r="E6" s="97"/>
      <c r="F6" s="97"/>
      <c r="G6" s="96"/>
      <c r="H6" s="63"/>
      <c r="I6" s="64" t="s">
        <v>176</v>
      </c>
      <c r="J6" s="63"/>
      <c r="K6" s="63"/>
      <c r="L6" s="63"/>
      <c r="M6" s="63"/>
    </row>
    <row r="7" spans="1:13" ht="20.25" customHeight="1">
      <c r="A7" s="47" t="s">
        <v>175</v>
      </c>
      <c r="B7" s="95"/>
      <c r="C7" s="94"/>
      <c r="D7" s="93">
        <v>12736</v>
      </c>
      <c r="E7" s="92">
        <v>6193</v>
      </c>
      <c r="F7" s="91">
        <v>6542</v>
      </c>
      <c r="G7" s="90"/>
      <c r="H7" s="89">
        <v>127515</v>
      </c>
      <c r="I7" s="89">
        <v>62029</v>
      </c>
      <c r="J7" s="89">
        <v>65486</v>
      </c>
      <c r="K7" s="89">
        <v>125957</v>
      </c>
      <c r="L7" s="88">
        <v>61328</v>
      </c>
      <c r="M7" s="88">
        <v>64630</v>
      </c>
    </row>
    <row r="8" spans="1:13" ht="20.25" customHeight="1">
      <c r="A8" s="87" t="s">
        <v>174</v>
      </c>
      <c r="B8" s="47" t="s">
        <v>150</v>
      </c>
      <c r="C8" s="94"/>
      <c r="D8" s="79">
        <v>526</v>
      </c>
      <c r="E8" s="78">
        <v>269</v>
      </c>
      <c r="F8" s="85">
        <v>257</v>
      </c>
      <c r="G8" s="84"/>
      <c r="H8" s="81">
        <v>5273</v>
      </c>
      <c r="I8" s="76">
        <v>2700</v>
      </c>
      <c r="J8" s="76">
        <v>2572</v>
      </c>
      <c r="K8" s="76">
        <v>5224</v>
      </c>
      <c r="L8" s="83">
        <v>2675</v>
      </c>
      <c r="M8" s="83">
        <v>2549</v>
      </c>
    </row>
    <row r="9" spans="1:13" ht="13.5" customHeight="1">
      <c r="A9" s="87" t="s">
        <v>173</v>
      </c>
      <c r="B9" s="47"/>
      <c r="C9" s="94"/>
      <c r="D9" s="79">
        <v>539</v>
      </c>
      <c r="E9" s="78">
        <v>276</v>
      </c>
      <c r="F9" s="85">
        <v>263</v>
      </c>
      <c r="G9" s="84"/>
      <c r="H9" s="81">
        <v>5407</v>
      </c>
      <c r="I9" s="76">
        <v>2768</v>
      </c>
      <c r="J9" s="76">
        <v>2639</v>
      </c>
      <c r="K9" s="76">
        <v>5364</v>
      </c>
      <c r="L9" s="83">
        <v>2746</v>
      </c>
      <c r="M9" s="83">
        <v>2618</v>
      </c>
    </row>
    <row r="10" spans="1:13" ht="13.5" customHeight="1">
      <c r="A10" s="87" t="s">
        <v>172</v>
      </c>
      <c r="B10" s="47"/>
      <c r="C10" s="94"/>
      <c r="D10" s="79">
        <v>584</v>
      </c>
      <c r="E10" s="78">
        <v>299</v>
      </c>
      <c r="F10" s="85">
        <v>285</v>
      </c>
      <c r="G10" s="84"/>
      <c r="H10" s="81">
        <v>5868</v>
      </c>
      <c r="I10" s="76">
        <v>3006</v>
      </c>
      <c r="J10" s="76">
        <v>2862</v>
      </c>
      <c r="K10" s="76">
        <v>5823</v>
      </c>
      <c r="L10" s="83">
        <v>2983</v>
      </c>
      <c r="M10" s="83">
        <v>2840</v>
      </c>
    </row>
    <row r="11" spans="1:13" ht="13.5" customHeight="1">
      <c r="A11" s="60" t="s">
        <v>171</v>
      </c>
      <c r="B11" s="47"/>
      <c r="C11" s="94"/>
      <c r="D11" s="79">
        <v>604</v>
      </c>
      <c r="E11" s="78">
        <v>310</v>
      </c>
      <c r="F11" s="85">
        <v>294</v>
      </c>
      <c r="G11" s="84"/>
      <c r="H11" s="81">
        <v>6050</v>
      </c>
      <c r="I11" s="76">
        <v>3101</v>
      </c>
      <c r="J11" s="76">
        <v>2948</v>
      </c>
      <c r="K11" s="76">
        <v>5981</v>
      </c>
      <c r="L11" s="83">
        <v>3068</v>
      </c>
      <c r="M11" s="83">
        <v>2913</v>
      </c>
    </row>
    <row r="12" spans="1:13" ht="13.5" customHeight="1">
      <c r="A12" s="60" t="s">
        <v>170</v>
      </c>
      <c r="B12" s="47"/>
      <c r="C12" s="94"/>
      <c r="D12" s="79">
        <v>623</v>
      </c>
      <c r="E12" s="78">
        <v>319</v>
      </c>
      <c r="F12" s="85">
        <v>304</v>
      </c>
      <c r="G12" s="84"/>
      <c r="H12" s="81">
        <v>6272</v>
      </c>
      <c r="I12" s="76">
        <v>3211</v>
      </c>
      <c r="J12" s="76">
        <v>3061</v>
      </c>
      <c r="K12" s="76">
        <v>6077</v>
      </c>
      <c r="L12" s="83">
        <v>3117</v>
      </c>
      <c r="M12" s="83">
        <v>2960</v>
      </c>
    </row>
    <row r="13" spans="1:13" ht="20.25" customHeight="1">
      <c r="A13" s="60" t="s">
        <v>169</v>
      </c>
      <c r="B13" s="47"/>
      <c r="C13" s="94"/>
      <c r="D13" s="79">
        <v>697</v>
      </c>
      <c r="E13" s="78">
        <v>355</v>
      </c>
      <c r="F13" s="85">
        <v>342</v>
      </c>
      <c r="G13" s="84"/>
      <c r="H13" s="81">
        <v>7048</v>
      </c>
      <c r="I13" s="76">
        <v>3591</v>
      </c>
      <c r="J13" s="76">
        <v>3457</v>
      </c>
      <c r="K13" s="76">
        <v>6849</v>
      </c>
      <c r="L13" s="83">
        <v>3495</v>
      </c>
      <c r="M13" s="83">
        <v>3354</v>
      </c>
    </row>
    <row r="14" spans="1:13" ht="13.5" customHeight="1">
      <c r="A14" s="60" t="s">
        <v>168</v>
      </c>
      <c r="B14" s="47"/>
      <c r="C14" s="94"/>
      <c r="D14" s="79">
        <v>775</v>
      </c>
      <c r="E14" s="78">
        <v>393</v>
      </c>
      <c r="F14" s="85">
        <v>382</v>
      </c>
      <c r="G14" s="84"/>
      <c r="H14" s="81">
        <v>7833</v>
      </c>
      <c r="I14" s="76">
        <v>3972</v>
      </c>
      <c r="J14" s="76">
        <v>3861</v>
      </c>
      <c r="K14" s="76">
        <v>7644</v>
      </c>
      <c r="L14" s="83">
        <v>3889</v>
      </c>
      <c r="M14" s="83">
        <v>3756</v>
      </c>
    </row>
    <row r="15" spans="1:13" ht="13.5" customHeight="1">
      <c r="A15" s="60" t="s">
        <v>167</v>
      </c>
      <c r="B15" s="47"/>
      <c r="C15" s="94"/>
      <c r="D15" s="79">
        <v>927</v>
      </c>
      <c r="E15" s="78">
        <v>470</v>
      </c>
      <c r="F15" s="85">
        <v>457</v>
      </c>
      <c r="G15" s="84"/>
      <c r="H15" s="81">
        <v>9420</v>
      </c>
      <c r="I15" s="76">
        <v>4776</v>
      </c>
      <c r="J15" s="76">
        <v>4644</v>
      </c>
      <c r="K15" s="76">
        <v>9268</v>
      </c>
      <c r="L15" s="83">
        <v>4712</v>
      </c>
      <c r="M15" s="83">
        <v>4556</v>
      </c>
    </row>
    <row r="16" spans="1:13" ht="13.5" customHeight="1">
      <c r="A16" s="60" t="s">
        <v>166</v>
      </c>
      <c r="B16" s="47"/>
      <c r="C16" s="94"/>
      <c r="D16" s="79">
        <v>955</v>
      </c>
      <c r="E16" s="78">
        <v>483</v>
      </c>
      <c r="F16" s="85">
        <v>472</v>
      </c>
      <c r="G16" s="84"/>
      <c r="H16" s="81">
        <v>9469</v>
      </c>
      <c r="I16" s="76">
        <v>4786</v>
      </c>
      <c r="J16" s="76">
        <v>4683</v>
      </c>
      <c r="K16" s="76">
        <v>9318</v>
      </c>
      <c r="L16" s="83">
        <v>4727</v>
      </c>
      <c r="M16" s="83">
        <v>4591</v>
      </c>
    </row>
    <row r="17" spans="1:13" ht="13.5" customHeight="1">
      <c r="A17" s="60" t="s">
        <v>165</v>
      </c>
      <c r="B17" s="47"/>
      <c r="C17" s="94"/>
      <c r="D17" s="79">
        <v>826</v>
      </c>
      <c r="E17" s="78">
        <v>415</v>
      </c>
      <c r="F17" s="85">
        <v>411</v>
      </c>
      <c r="G17" s="84"/>
      <c r="H17" s="81">
        <v>8205</v>
      </c>
      <c r="I17" s="76">
        <v>4127</v>
      </c>
      <c r="J17" s="76">
        <v>4078</v>
      </c>
      <c r="K17" s="76">
        <v>8082</v>
      </c>
      <c r="L17" s="83">
        <v>4077</v>
      </c>
      <c r="M17" s="83">
        <v>4005</v>
      </c>
    </row>
    <row r="18" spans="1:13" ht="20.25" customHeight="1">
      <c r="A18" s="60" t="s">
        <v>164</v>
      </c>
      <c r="B18" s="47"/>
      <c r="C18" s="94"/>
      <c r="D18" s="79">
        <v>770</v>
      </c>
      <c r="E18" s="78">
        <v>385</v>
      </c>
      <c r="F18" s="85">
        <v>385</v>
      </c>
      <c r="G18" s="84"/>
      <c r="H18" s="81">
        <v>7678</v>
      </c>
      <c r="I18" s="76">
        <v>3840</v>
      </c>
      <c r="J18" s="76">
        <v>3838</v>
      </c>
      <c r="K18" s="76">
        <v>7587</v>
      </c>
      <c r="L18" s="83">
        <v>3802</v>
      </c>
      <c r="M18" s="83">
        <v>3785</v>
      </c>
    </row>
    <row r="19" spans="1:13" ht="13.5" customHeight="1">
      <c r="A19" s="60" t="s">
        <v>163</v>
      </c>
      <c r="B19" s="47"/>
      <c r="C19" s="94"/>
      <c r="D19" s="79">
        <v>783</v>
      </c>
      <c r="E19" s="78">
        <v>389</v>
      </c>
      <c r="F19" s="85">
        <v>394</v>
      </c>
      <c r="G19" s="84"/>
      <c r="H19" s="81">
        <v>7954</v>
      </c>
      <c r="I19" s="76">
        <v>3948</v>
      </c>
      <c r="J19" s="76">
        <v>4005</v>
      </c>
      <c r="K19" s="76">
        <v>7882</v>
      </c>
      <c r="L19" s="83">
        <v>3917</v>
      </c>
      <c r="M19" s="83">
        <v>3966</v>
      </c>
    </row>
    <row r="20" spans="1:13" ht="13.5" customHeight="1">
      <c r="A20" s="60" t="s">
        <v>162</v>
      </c>
      <c r="B20" s="47"/>
      <c r="C20" s="94"/>
      <c r="D20" s="79">
        <v>997</v>
      </c>
      <c r="E20" s="78">
        <v>489</v>
      </c>
      <c r="F20" s="85">
        <v>508</v>
      </c>
      <c r="G20" s="84"/>
      <c r="H20" s="81">
        <v>10246</v>
      </c>
      <c r="I20" s="76">
        <v>5025</v>
      </c>
      <c r="J20" s="76">
        <v>5221</v>
      </c>
      <c r="K20" s="76">
        <v>10188</v>
      </c>
      <c r="L20" s="83">
        <v>4997</v>
      </c>
      <c r="M20" s="83">
        <v>5191</v>
      </c>
    </row>
    <row r="21" spans="1:13" ht="13.5" customHeight="1">
      <c r="A21" s="60" t="s">
        <v>161</v>
      </c>
      <c r="B21" s="47"/>
      <c r="C21" s="94"/>
      <c r="D21" s="79">
        <v>844</v>
      </c>
      <c r="E21" s="78">
        <v>406</v>
      </c>
      <c r="F21" s="85">
        <v>439</v>
      </c>
      <c r="G21" s="84"/>
      <c r="H21" s="81">
        <v>8204</v>
      </c>
      <c r="I21" s="76">
        <v>3935</v>
      </c>
      <c r="J21" s="76">
        <v>4269</v>
      </c>
      <c r="K21" s="76">
        <v>8161</v>
      </c>
      <c r="L21" s="83">
        <v>3914</v>
      </c>
      <c r="M21" s="83">
        <v>4247</v>
      </c>
    </row>
    <row r="22" spans="1:13" ht="13.5" customHeight="1">
      <c r="A22" s="60" t="s">
        <v>160</v>
      </c>
      <c r="B22" s="47"/>
      <c r="C22" s="94"/>
      <c r="D22" s="79">
        <v>741</v>
      </c>
      <c r="E22" s="78">
        <v>345</v>
      </c>
      <c r="F22" s="85">
        <v>396</v>
      </c>
      <c r="G22" s="84"/>
      <c r="H22" s="81">
        <v>7396</v>
      </c>
      <c r="I22" s="76">
        <v>3441</v>
      </c>
      <c r="J22" s="76">
        <v>3956</v>
      </c>
      <c r="K22" s="76">
        <v>7364</v>
      </c>
      <c r="L22" s="83">
        <v>3426</v>
      </c>
      <c r="M22" s="83">
        <v>3938</v>
      </c>
    </row>
    <row r="23" spans="1:13" ht="20.25" customHeight="1">
      <c r="A23" s="60" t="s">
        <v>159</v>
      </c>
      <c r="B23" s="47"/>
      <c r="C23" s="94"/>
      <c r="D23" s="79">
        <v>630</v>
      </c>
      <c r="E23" s="78">
        <v>277</v>
      </c>
      <c r="F23" s="85">
        <v>354</v>
      </c>
      <c r="G23" s="84"/>
      <c r="H23" s="81">
        <v>6253</v>
      </c>
      <c r="I23" s="76">
        <v>2739</v>
      </c>
      <c r="J23" s="76">
        <v>3514</v>
      </c>
      <c r="K23" s="76">
        <v>6231</v>
      </c>
      <c r="L23" s="83">
        <v>2730</v>
      </c>
      <c r="M23" s="83">
        <v>3501</v>
      </c>
    </row>
    <row r="24" spans="1:13" ht="13.5" customHeight="1">
      <c r="A24" s="60" t="s">
        <v>158</v>
      </c>
      <c r="B24" s="47"/>
      <c r="C24" s="94"/>
      <c r="D24" s="79">
        <v>472</v>
      </c>
      <c r="E24" s="78">
        <v>187</v>
      </c>
      <c r="F24" s="85">
        <v>285</v>
      </c>
      <c r="G24" s="84"/>
      <c r="H24" s="81">
        <v>4631</v>
      </c>
      <c r="I24" s="76">
        <v>1827</v>
      </c>
      <c r="J24" s="76">
        <v>2804</v>
      </c>
      <c r="K24" s="76">
        <v>4618</v>
      </c>
      <c r="L24" s="83">
        <v>1822</v>
      </c>
      <c r="M24" s="83">
        <v>2796</v>
      </c>
    </row>
    <row r="25" spans="1:13" ht="13.5" customHeight="1">
      <c r="A25" s="86">
        <v>85</v>
      </c>
      <c r="B25" s="47" t="s">
        <v>146</v>
      </c>
      <c r="C25" s="94"/>
      <c r="D25" s="79">
        <v>442</v>
      </c>
      <c r="E25" s="78">
        <v>128</v>
      </c>
      <c r="F25" s="85">
        <v>314</v>
      </c>
      <c r="G25" s="84"/>
      <c r="H25" s="81">
        <v>4308</v>
      </c>
      <c r="I25" s="76">
        <v>1235</v>
      </c>
      <c r="J25" s="76">
        <v>3073</v>
      </c>
      <c r="K25" s="76">
        <v>4296</v>
      </c>
      <c r="L25" s="83">
        <v>1231</v>
      </c>
      <c r="M25" s="83">
        <v>3065</v>
      </c>
    </row>
    <row r="26" spans="1:13" s="40" customFormat="1" ht="20.25" customHeight="1">
      <c r="A26" s="47" t="s">
        <v>154</v>
      </c>
      <c r="B26" s="47"/>
      <c r="C26" s="94"/>
      <c r="D26" s="79" t="s">
        <v>92</v>
      </c>
      <c r="E26" s="78" t="s">
        <v>92</v>
      </c>
      <c r="F26" s="78" t="s">
        <v>92</v>
      </c>
      <c r="G26" s="82"/>
      <c r="H26" s="81"/>
      <c r="I26" s="76"/>
      <c r="J26" s="76"/>
      <c r="K26" s="76"/>
      <c r="L26" s="76"/>
      <c r="M26" s="76"/>
    </row>
    <row r="27" spans="1:13" s="40" customFormat="1" ht="13.5" customHeight="1">
      <c r="A27" s="60" t="s">
        <v>151</v>
      </c>
      <c r="B27" s="47" t="s">
        <v>150</v>
      </c>
      <c r="C27" s="94"/>
      <c r="D27" s="79">
        <v>1649</v>
      </c>
      <c r="E27" s="78">
        <v>845</v>
      </c>
      <c r="F27" s="78">
        <v>805</v>
      </c>
      <c r="G27" s="82"/>
      <c r="H27" s="81">
        <v>16547</v>
      </c>
      <c r="I27" s="76">
        <v>8474</v>
      </c>
      <c r="J27" s="76">
        <v>8073</v>
      </c>
      <c r="K27" s="76">
        <v>16411</v>
      </c>
      <c r="L27" s="76">
        <v>8404</v>
      </c>
      <c r="M27" s="76">
        <v>8007</v>
      </c>
    </row>
    <row r="28" spans="1:13" s="40" customFormat="1" ht="13.5" customHeight="1">
      <c r="A28" s="60" t="s">
        <v>149</v>
      </c>
      <c r="B28" s="47"/>
      <c r="C28" s="94"/>
      <c r="D28" s="79">
        <v>7957</v>
      </c>
      <c r="E28" s="78">
        <v>4007</v>
      </c>
      <c r="F28" s="78">
        <v>3949</v>
      </c>
      <c r="G28" s="82"/>
      <c r="H28" s="81">
        <v>80175</v>
      </c>
      <c r="I28" s="76">
        <v>40378</v>
      </c>
      <c r="J28" s="76">
        <v>39796</v>
      </c>
      <c r="K28" s="76">
        <v>78876</v>
      </c>
      <c r="L28" s="76">
        <v>39800</v>
      </c>
      <c r="M28" s="76">
        <v>39076</v>
      </c>
    </row>
    <row r="29" spans="1:13" s="40" customFormat="1" ht="13.5" customHeight="1">
      <c r="A29" s="60">
        <v>65</v>
      </c>
      <c r="B29" s="47" t="s">
        <v>146</v>
      </c>
      <c r="C29" s="94"/>
      <c r="D29" s="79">
        <v>3130</v>
      </c>
      <c r="E29" s="78">
        <v>1342</v>
      </c>
      <c r="F29" s="78">
        <v>1788</v>
      </c>
      <c r="G29" s="77"/>
      <c r="H29" s="76">
        <v>30793</v>
      </c>
      <c r="I29" s="76">
        <v>13177</v>
      </c>
      <c r="J29" s="76">
        <v>17616</v>
      </c>
      <c r="K29" s="76">
        <v>30670</v>
      </c>
      <c r="L29" s="76">
        <v>13123</v>
      </c>
      <c r="M29" s="76">
        <v>17546</v>
      </c>
    </row>
    <row r="30" spans="1:13" s="40" customFormat="1" ht="13.5" customHeight="1">
      <c r="A30" s="80" t="s">
        <v>153</v>
      </c>
      <c r="B30" s="47" t="s">
        <v>146</v>
      </c>
      <c r="C30" s="94"/>
      <c r="D30" s="79">
        <v>1544</v>
      </c>
      <c r="E30" s="78">
        <v>591</v>
      </c>
      <c r="F30" s="78">
        <v>953</v>
      </c>
      <c r="G30" s="77"/>
      <c r="H30" s="76">
        <v>15193</v>
      </c>
      <c r="I30" s="76">
        <v>5801</v>
      </c>
      <c r="J30" s="76">
        <v>9391</v>
      </c>
      <c r="K30" s="76">
        <v>15145</v>
      </c>
      <c r="L30" s="76">
        <v>5783</v>
      </c>
      <c r="M30" s="76">
        <v>9362</v>
      </c>
    </row>
    <row r="31" spans="1:13" s="69" customFormat="1" ht="9" customHeight="1">
      <c r="A31" s="75"/>
      <c r="B31" s="75"/>
      <c r="C31" s="115"/>
      <c r="D31" s="73"/>
      <c r="E31" s="72"/>
      <c r="F31" s="72"/>
      <c r="G31" s="71"/>
      <c r="H31" s="70"/>
      <c r="I31" s="70"/>
      <c r="J31" s="70"/>
      <c r="K31" s="70"/>
      <c r="L31" s="70"/>
      <c r="M31" s="70"/>
    </row>
    <row r="32" spans="1:13" s="40" customFormat="1" ht="18.75" customHeight="1">
      <c r="A32" s="47"/>
      <c r="B32" s="47"/>
      <c r="C32" s="94"/>
      <c r="E32" s="63"/>
      <c r="F32" s="64" t="s">
        <v>189</v>
      </c>
      <c r="G32" s="114"/>
      <c r="H32" s="64"/>
      <c r="I32" s="63"/>
      <c r="K32" s="64"/>
      <c r="M32" s="63"/>
    </row>
    <row r="33" spans="1:13" ht="13.5" customHeight="1">
      <c r="A33" s="60" t="s">
        <v>151</v>
      </c>
      <c r="B33" s="47" t="s">
        <v>150</v>
      </c>
      <c r="C33" s="94"/>
      <c r="D33" s="57">
        <v>13</v>
      </c>
      <c r="E33" s="56">
        <v>13.6</v>
      </c>
      <c r="F33" s="61">
        <v>12.3</v>
      </c>
      <c r="G33" s="62"/>
      <c r="H33" s="56">
        <v>13</v>
      </c>
      <c r="I33" s="56">
        <v>13.7</v>
      </c>
      <c r="J33" s="56">
        <v>12.3</v>
      </c>
      <c r="K33" s="56">
        <v>13</v>
      </c>
      <c r="L33" s="61">
        <v>13.7</v>
      </c>
      <c r="M33" s="61">
        <v>12.4</v>
      </c>
    </row>
    <row r="34" spans="1:13" ht="13.5" customHeight="1">
      <c r="A34" s="60" t="s">
        <v>149</v>
      </c>
      <c r="B34" s="47"/>
      <c r="C34" s="94"/>
      <c r="D34" s="57">
        <v>62.5</v>
      </c>
      <c r="E34" s="56">
        <v>64.7</v>
      </c>
      <c r="F34" s="61">
        <v>60.4</v>
      </c>
      <c r="G34" s="61"/>
      <c r="H34" s="57">
        <v>62.9</v>
      </c>
      <c r="I34" s="56">
        <v>65.099999999999994</v>
      </c>
      <c r="J34" s="56">
        <v>60.8</v>
      </c>
      <c r="K34" s="56">
        <v>62.6</v>
      </c>
      <c r="L34" s="61">
        <v>64.900000000000006</v>
      </c>
      <c r="M34" s="61">
        <v>60.5</v>
      </c>
    </row>
    <row r="35" spans="1:13" ht="13.5" customHeight="1">
      <c r="A35" s="60">
        <v>65</v>
      </c>
      <c r="B35" s="47" t="s">
        <v>146</v>
      </c>
      <c r="C35" s="94"/>
      <c r="D35" s="57">
        <v>24.6</v>
      </c>
      <c r="E35" s="56">
        <v>21.7</v>
      </c>
      <c r="F35" s="56">
        <v>27.3</v>
      </c>
      <c r="G35" s="56"/>
      <c r="H35" s="57">
        <v>24.1</v>
      </c>
      <c r="I35" s="56">
        <v>21.2</v>
      </c>
      <c r="J35" s="56">
        <v>26.9</v>
      </c>
      <c r="K35" s="56">
        <v>24.3</v>
      </c>
      <c r="L35" s="56">
        <v>21.4</v>
      </c>
      <c r="M35" s="56">
        <v>27.1</v>
      </c>
    </row>
    <row r="36" spans="1:13" s="40" customFormat="1" ht="13.5" customHeight="1" thickBot="1">
      <c r="A36" s="113" t="s">
        <v>153</v>
      </c>
      <c r="B36" s="54" t="s">
        <v>146</v>
      </c>
      <c r="C36" s="101"/>
      <c r="D36" s="52">
        <v>12.1</v>
      </c>
      <c r="E36" s="51">
        <v>9.5</v>
      </c>
      <c r="F36" s="51">
        <v>14.6</v>
      </c>
      <c r="G36" s="51"/>
      <c r="H36" s="52">
        <v>11.9</v>
      </c>
      <c r="I36" s="51">
        <v>9.4</v>
      </c>
      <c r="J36" s="51">
        <v>14.3</v>
      </c>
      <c r="K36" s="51">
        <v>12</v>
      </c>
      <c r="L36" s="51">
        <v>9.4</v>
      </c>
      <c r="M36" s="51">
        <v>14.5</v>
      </c>
    </row>
    <row r="37" spans="1:13" ht="17.25" customHeight="1">
      <c r="A37" s="50" t="s">
        <v>145</v>
      </c>
      <c r="B37" s="44" t="s">
        <v>142</v>
      </c>
      <c r="C37" s="49" t="s">
        <v>144</v>
      </c>
      <c r="D37" s="48"/>
      <c r="H37" s="45"/>
      <c r="I37" s="40"/>
    </row>
    <row r="38" spans="1:13" ht="12.75" customHeight="1">
      <c r="A38" s="47"/>
      <c r="B38" s="44" t="s">
        <v>142</v>
      </c>
      <c r="C38" s="43" t="s">
        <v>143</v>
      </c>
      <c r="D38" s="47"/>
      <c r="E38" s="40"/>
      <c r="F38" s="40"/>
      <c r="G38" s="40"/>
      <c r="H38" s="46"/>
      <c r="I38" s="40"/>
      <c r="J38" s="40"/>
      <c r="L38" s="40"/>
      <c r="M38" s="40"/>
    </row>
    <row r="39" spans="1:13" s="41" customFormat="1" ht="13">
      <c r="A39" s="45"/>
      <c r="B39" s="44" t="s">
        <v>142</v>
      </c>
      <c r="C39" s="43" t="s">
        <v>141</v>
      </c>
      <c r="K39" s="42"/>
    </row>
  </sheetData>
  <printOptions gridLinesSet="0"/>
  <pageMargins left="0.78740157480314965" right="0.47244094488188981" top="1.0629921259842521" bottom="0.59055118110236227" header="0.62992125984251968" footer="0.51181102362204722"/>
  <pageSetup paperSize="9" scale="98" orientation="portrait"/>
  <headerFooter>
    <oddHeader>&amp;RPopulation Estimates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9"/>
  <sheetViews>
    <sheetView showGridLines="0" zoomScale="150" zoomScaleNormal="150" zoomScalePageLayoutView="150" workbookViewId="0">
      <selection activeCell="P66" sqref="P66"/>
    </sheetView>
  </sheetViews>
  <sheetFormatPr baseColWidth="10" defaultColWidth="12" defaultRowHeight="15" x14ac:dyDescent="0"/>
  <cols>
    <col min="1" max="1" width="10.5" style="39" customWidth="1"/>
    <col min="2" max="2" width="1.6640625" style="39" customWidth="1"/>
    <col min="3" max="3" width="7.6640625" style="39" customWidth="1"/>
    <col min="4" max="4" width="11.5" style="39" customWidth="1"/>
    <col min="5" max="6" width="10.83203125" style="39" customWidth="1"/>
    <col min="7" max="7" width="1.33203125" style="39" customWidth="1"/>
    <col min="8" max="8" width="10.83203125" style="39" customWidth="1"/>
    <col min="9" max="10" width="9.1640625" style="39" customWidth="1"/>
    <col min="11" max="11" width="10.83203125" style="40" customWidth="1"/>
    <col min="12" max="13" width="9.1640625" style="39" customWidth="1"/>
    <col min="14" max="16384" width="12" style="39"/>
  </cols>
  <sheetData>
    <row r="1" spans="1:13" ht="25.5" customHeight="1">
      <c r="A1" s="112" t="s">
        <v>188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s="106" customFormat="1" ht="18" customHeight="1" thickBot="1">
      <c r="A2" s="110"/>
      <c r="B2" s="110"/>
      <c r="C2" s="110"/>
      <c r="D2" s="110"/>
      <c r="E2" s="108"/>
      <c r="F2" s="109"/>
      <c r="G2" s="109"/>
      <c r="H2" s="108"/>
      <c r="I2" s="108"/>
      <c r="J2" s="108"/>
      <c r="K2" s="108"/>
      <c r="L2" s="108"/>
      <c r="M2" s="107"/>
    </row>
    <row r="3" spans="1:13" ht="24.75" customHeight="1">
      <c r="A3" s="47"/>
      <c r="B3" s="47"/>
      <c r="C3" s="94" t="s">
        <v>92</v>
      </c>
      <c r="D3" s="103" t="s">
        <v>192</v>
      </c>
      <c r="E3" s="105"/>
      <c r="F3" s="105"/>
      <c r="G3" s="105"/>
      <c r="H3" s="103" t="s">
        <v>191</v>
      </c>
      <c r="I3" s="102"/>
      <c r="J3" s="102"/>
      <c r="K3" s="102"/>
      <c r="L3" s="102"/>
      <c r="M3" s="102"/>
    </row>
    <row r="4" spans="1:13" ht="24.75" customHeight="1">
      <c r="A4" s="63" t="s">
        <v>185</v>
      </c>
      <c r="B4" s="63"/>
      <c r="C4" s="104"/>
      <c r="D4" s="103" t="s">
        <v>184</v>
      </c>
      <c r="E4" s="102"/>
      <c r="F4" s="102"/>
      <c r="G4" s="102"/>
      <c r="H4" s="103" t="s">
        <v>183</v>
      </c>
      <c r="I4" s="102"/>
      <c r="J4" s="102"/>
      <c r="K4" s="103" t="s">
        <v>182</v>
      </c>
      <c r="L4" s="102"/>
      <c r="M4" s="102"/>
    </row>
    <row r="5" spans="1:13" ht="24.75" customHeight="1" thickBot="1">
      <c r="A5" s="54"/>
      <c r="B5" s="54"/>
      <c r="C5" s="101"/>
      <c r="D5" s="99" t="s">
        <v>190</v>
      </c>
      <c r="E5" s="99" t="s">
        <v>179</v>
      </c>
      <c r="F5" s="99" t="s">
        <v>181</v>
      </c>
      <c r="G5" s="100"/>
      <c r="H5" s="99" t="s">
        <v>190</v>
      </c>
      <c r="I5" s="99" t="s">
        <v>179</v>
      </c>
      <c r="J5" s="99" t="s">
        <v>178</v>
      </c>
      <c r="K5" s="99" t="s">
        <v>190</v>
      </c>
      <c r="L5" s="99" t="s">
        <v>179</v>
      </c>
      <c r="M5" s="99" t="s">
        <v>178</v>
      </c>
    </row>
    <row r="6" spans="1:13" ht="20.25" customHeight="1">
      <c r="A6" s="47"/>
      <c r="B6" s="47"/>
      <c r="C6" s="94"/>
      <c r="D6" s="98" t="s">
        <v>177</v>
      </c>
      <c r="E6" s="97"/>
      <c r="F6" s="97"/>
      <c r="G6" s="96"/>
      <c r="H6" s="63"/>
      <c r="I6" s="64" t="s">
        <v>176</v>
      </c>
      <c r="J6" s="63"/>
      <c r="K6" s="63"/>
      <c r="L6" s="63"/>
      <c r="M6" s="63"/>
    </row>
    <row r="7" spans="1:13" ht="20.25" customHeight="1">
      <c r="A7" s="47" t="s">
        <v>175</v>
      </c>
      <c r="B7" s="95"/>
      <c r="C7" s="94"/>
      <c r="D7" s="93">
        <v>12734</v>
      </c>
      <c r="E7" s="92">
        <v>6192</v>
      </c>
      <c r="F7" s="91">
        <v>6542</v>
      </c>
      <c r="G7" s="90"/>
      <c r="H7" s="89">
        <v>127512</v>
      </c>
      <c r="I7" s="89">
        <v>62022</v>
      </c>
      <c r="J7" s="89">
        <v>65490</v>
      </c>
      <c r="K7" s="89">
        <v>125933</v>
      </c>
      <c r="L7" s="88">
        <v>61311</v>
      </c>
      <c r="M7" s="88">
        <v>64622</v>
      </c>
    </row>
    <row r="8" spans="1:13" ht="20.25" customHeight="1">
      <c r="A8" s="87" t="s">
        <v>174</v>
      </c>
      <c r="B8" s="47" t="s">
        <v>150</v>
      </c>
      <c r="C8" s="94"/>
      <c r="D8" s="79">
        <v>526</v>
      </c>
      <c r="E8" s="78">
        <v>269</v>
      </c>
      <c r="F8" s="85">
        <v>257</v>
      </c>
      <c r="G8" s="84"/>
      <c r="H8" s="81">
        <v>5268</v>
      </c>
      <c r="I8" s="76">
        <v>2698</v>
      </c>
      <c r="J8" s="76">
        <v>2570</v>
      </c>
      <c r="K8" s="76">
        <v>5219</v>
      </c>
      <c r="L8" s="83">
        <v>2673</v>
      </c>
      <c r="M8" s="83">
        <v>2547</v>
      </c>
    </row>
    <row r="9" spans="1:13" ht="13.5" customHeight="1">
      <c r="A9" s="87" t="s">
        <v>173</v>
      </c>
      <c r="B9" s="47"/>
      <c r="C9" s="94"/>
      <c r="D9" s="79">
        <v>539</v>
      </c>
      <c r="E9" s="78">
        <v>276</v>
      </c>
      <c r="F9" s="85">
        <v>263</v>
      </c>
      <c r="G9" s="84"/>
      <c r="H9" s="81">
        <v>5403</v>
      </c>
      <c r="I9" s="76">
        <v>2766</v>
      </c>
      <c r="J9" s="76">
        <v>2637</v>
      </c>
      <c r="K9" s="76">
        <v>5360</v>
      </c>
      <c r="L9" s="83">
        <v>2744</v>
      </c>
      <c r="M9" s="83">
        <v>2616</v>
      </c>
    </row>
    <row r="10" spans="1:13" ht="13.5" customHeight="1">
      <c r="A10" s="87" t="s">
        <v>172</v>
      </c>
      <c r="B10" s="47"/>
      <c r="C10" s="94"/>
      <c r="D10" s="79">
        <v>584</v>
      </c>
      <c r="E10" s="78">
        <v>299</v>
      </c>
      <c r="F10" s="85">
        <v>285</v>
      </c>
      <c r="G10" s="84"/>
      <c r="H10" s="81">
        <v>5864</v>
      </c>
      <c r="I10" s="76">
        <v>3004</v>
      </c>
      <c r="J10" s="76">
        <v>2860</v>
      </c>
      <c r="K10" s="76">
        <v>5820</v>
      </c>
      <c r="L10" s="83">
        <v>2981</v>
      </c>
      <c r="M10" s="83">
        <v>2838</v>
      </c>
    </row>
    <row r="11" spans="1:13" ht="13.5" customHeight="1">
      <c r="A11" s="60" t="s">
        <v>171</v>
      </c>
      <c r="B11" s="47"/>
      <c r="C11" s="94"/>
      <c r="D11" s="79">
        <v>604</v>
      </c>
      <c r="E11" s="78">
        <v>309</v>
      </c>
      <c r="F11" s="85">
        <v>294</v>
      </c>
      <c r="G11" s="84"/>
      <c r="H11" s="81">
        <v>6048</v>
      </c>
      <c r="I11" s="76">
        <v>3100</v>
      </c>
      <c r="J11" s="76">
        <v>2948</v>
      </c>
      <c r="K11" s="76">
        <v>5978</v>
      </c>
      <c r="L11" s="83">
        <v>3066</v>
      </c>
      <c r="M11" s="83">
        <v>2911</v>
      </c>
    </row>
    <row r="12" spans="1:13" ht="13.5" customHeight="1">
      <c r="A12" s="60" t="s">
        <v>170</v>
      </c>
      <c r="B12" s="47"/>
      <c r="C12" s="94"/>
      <c r="D12" s="79">
        <v>624</v>
      </c>
      <c r="E12" s="78">
        <v>320</v>
      </c>
      <c r="F12" s="85">
        <v>305</v>
      </c>
      <c r="G12" s="84"/>
      <c r="H12" s="81">
        <v>6273</v>
      </c>
      <c r="I12" s="76">
        <v>3212</v>
      </c>
      <c r="J12" s="76">
        <v>3061</v>
      </c>
      <c r="K12" s="76">
        <v>6071</v>
      </c>
      <c r="L12" s="83">
        <v>3114</v>
      </c>
      <c r="M12" s="83">
        <v>2957</v>
      </c>
    </row>
    <row r="13" spans="1:13" ht="20.25" customHeight="1">
      <c r="A13" s="60" t="s">
        <v>169</v>
      </c>
      <c r="B13" s="47"/>
      <c r="C13" s="94"/>
      <c r="D13" s="79">
        <v>696</v>
      </c>
      <c r="E13" s="78">
        <v>355</v>
      </c>
      <c r="F13" s="85">
        <v>341</v>
      </c>
      <c r="G13" s="84"/>
      <c r="H13" s="81">
        <v>7038</v>
      </c>
      <c r="I13" s="76">
        <v>3587</v>
      </c>
      <c r="J13" s="76">
        <v>3452</v>
      </c>
      <c r="K13" s="76">
        <v>6833</v>
      </c>
      <c r="L13" s="83">
        <v>3487</v>
      </c>
      <c r="M13" s="83">
        <v>3346</v>
      </c>
    </row>
    <row r="14" spans="1:13" ht="13.5" customHeight="1">
      <c r="A14" s="60" t="s">
        <v>168</v>
      </c>
      <c r="B14" s="47"/>
      <c r="C14" s="94"/>
      <c r="D14" s="79">
        <v>773</v>
      </c>
      <c r="E14" s="78">
        <v>392</v>
      </c>
      <c r="F14" s="85">
        <v>381</v>
      </c>
      <c r="G14" s="84"/>
      <c r="H14" s="81">
        <v>7815</v>
      </c>
      <c r="I14" s="76">
        <v>3962</v>
      </c>
      <c r="J14" s="76">
        <v>3853</v>
      </c>
      <c r="K14" s="76">
        <v>7624</v>
      </c>
      <c r="L14" s="83">
        <v>3878</v>
      </c>
      <c r="M14" s="83">
        <v>3746</v>
      </c>
    </row>
    <row r="15" spans="1:13" ht="13.5" customHeight="1">
      <c r="A15" s="60" t="s">
        <v>167</v>
      </c>
      <c r="B15" s="47"/>
      <c r="C15" s="94"/>
      <c r="D15" s="79">
        <v>923</v>
      </c>
      <c r="E15" s="78">
        <v>468</v>
      </c>
      <c r="F15" s="85">
        <v>455</v>
      </c>
      <c r="G15" s="84"/>
      <c r="H15" s="81">
        <v>9395</v>
      </c>
      <c r="I15" s="76">
        <v>4763</v>
      </c>
      <c r="J15" s="76">
        <v>4632</v>
      </c>
      <c r="K15" s="76">
        <v>9242</v>
      </c>
      <c r="L15" s="83">
        <v>4699</v>
      </c>
      <c r="M15" s="83">
        <v>4543</v>
      </c>
    </row>
    <row r="16" spans="1:13" ht="13.5" customHeight="1">
      <c r="A16" s="60" t="s">
        <v>166</v>
      </c>
      <c r="B16" s="47"/>
      <c r="C16" s="94"/>
      <c r="D16" s="79">
        <v>956</v>
      </c>
      <c r="E16" s="78">
        <v>483</v>
      </c>
      <c r="F16" s="85">
        <v>473</v>
      </c>
      <c r="G16" s="84"/>
      <c r="H16" s="81">
        <v>9487</v>
      </c>
      <c r="I16" s="76">
        <v>4795</v>
      </c>
      <c r="J16" s="76">
        <v>4692</v>
      </c>
      <c r="K16" s="76">
        <v>9336</v>
      </c>
      <c r="L16" s="83">
        <v>4736</v>
      </c>
      <c r="M16" s="83">
        <v>4600</v>
      </c>
    </row>
    <row r="17" spans="1:13" ht="13.5" customHeight="1">
      <c r="A17" s="60" t="s">
        <v>165</v>
      </c>
      <c r="B17" s="47"/>
      <c r="C17" s="94"/>
      <c r="D17" s="79">
        <v>827</v>
      </c>
      <c r="E17" s="78">
        <v>416</v>
      </c>
      <c r="F17" s="85">
        <v>411</v>
      </c>
      <c r="G17" s="84"/>
      <c r="H17" s="81">
        <v>8223</v>
      </c>
      <c r="I17" s="76">
        <v>4134</v>
      </c>
      <c r="J17" s="76">
        <v>4088</v>
      </c>
      <c r="K17" s="76">
        <v>8099</v>
      </c>
      <c r="L17" s="83">
        <v>4084</v>
      </c>
      <c r="M17" s="83">
        <v>4014</v>
      </c>
    </row>
    <row r="18" spans="1:13" ht="20.25" customHeight="1">
      <c r="A18" s="60" t="s">
        <v>164</v>
      </c>
      <c r="B18" s="47"/>
      <c r="C18" s="94"/>
      <c r="D18" s="79">
        <v>770</v>
      </c>
      <c r="E18" s="78">
        <v>385</v>
      </c>
      <c r="F18" s="85">
        <v>385</v>
      </c>
      <c r="G18" s="84"/>
      <c r="H18" s="81">
        <v>7690</v>
      </c>
      <c r="I18" s="76">
        <v>3846</v>
      </c>
      <c r="J18" s="76">
        <v>3844</v>
      </c>
      <c r="K18" s="76">
        <v>7598</v>
      </c>
      <c r="L18" s="83">
        <v>3807</v>
      </c>
      <c r="M18" s="83">
        <v>3791</v>
      </c>
    </row>
    <row r="19" spans="1:13" ht="13.5" customHeight="1">
      <c r="A19" s="60" t="s">
        <v>163</v>
      </c>
      <c r="B19" s="47"/>
      <c r="C19" s="94"/>
      <c r="D19" s="79">
        <v>781</v>
      </c>
      <c r="E19" s="78">
        <v>387</v>
      </c>
      <c r="F19" s="85">
        <v>393</v>
      </c>
      <c r="G19" s="84"/>
      <c r="H19" s="81">
        <v>7922</v>
      </c>
      <c r="I19" s="76">
        <v>3933</v>
      </c>
      <c r="J19" s="76">
        <v>3989</v>
      </c>
      <c r="K19" s="76">
        <v>7850</v>
      </c>
      <c r="L19" s="83">
        <v>3901</v>
      </c>
      <c r="M19" s="83">
        <v>3949</v>
      </c>
    </row>
    <row r="20" spans="1:13" ht="13.5" customHeight="1">
      <c r="A20" s="60" t="s">
        <v>162</v>
      </c>
      <c r="B20" s="47"/>
      <c r="C20" s="94"/>
      <c r="D20" s="79">
        <v>992</v>
      </c>
      <c r="E20" s="78">
        <v>486</v>
      </c>
      <c r="F20" s="85">
        <v>506</v>
      </c>
      <c r="G20" s="84"/>
      <c r="H20" s="81">
        <v>10191</v>
      </c>
      <c r="I20" s="76">
        <v>4998</v>
      </c>
      <c r="J20" s="76">
        <v>5194</v>
      </c>
      <c r="K20" s="76">
        <v>10133</v>
      </c>
      <c r="L20" s="83">
        <v>4970</v>
      </c>
      <c r="M20" s="83">
        <v>5163</v>
      </c>
    </row>
    <row r="21" spans="1:13" ht="13.5" customHeight="1">
      <c r="A21" s="60" t="s">
        <v>161</v>
      </c>
      <c r="B21" s="47"/>
      <c r="C21" s="94"/>
      <c r="D21" s="79">
        <v>848</v>
      </c>
      <c r="E21" s="78">
        <v>408</v>
      </c>
      <c r="F21" s="85">
        <v>441</v>
      </c>
      <c r="G21" s="84"/>
      <c r="H21" s="81">
        <v>8256</v>
      </c>
      <c r="I21" s="76">
        <v>3960</v>
      </c>
      <c r="J21" s="76">
        <v>4296</v>
      </c>
      <c r="K21" s="76">
        <v>8213</v>
      </c>
      <c r="L21" s="83">
        <v>3939</v>
      </c>
      <c r="M21" s="83">
        <v>4273</v>
      </c>
    </row>
    <row r="22" spans="1:13" ht="13.5" customHeight="1">
      <c r="A22" s="60" t="s">
        <v>160</v>
      </c>
      <c r="B22" s="47"/>
      <c r="C22" s="94"/>
      <c r="D22" s="79">
        <v>742</v>
      </c>
      <c r="E22" s="78">
        <v>346</v>
      </c>
      <c r="F22" s="85">
        <v>397</v>
      </c>
      <c r="G22" s="84"/>
      <c r="H22" s="81">
        <v>7397</v>
      </c>
      <c r="I22" s="76">
        <v>3441</v>
      </c>
      <c r="J22" s="76">
        <v>3957</v>
      </c>
      <c r="K22" s="76">
        <v>7364</v>
      </c>
      <c r="L22" s="83">
        <v>3426</v>
      </c>
      <c r="M22" s="83">
        <v>3939</v>
      </c>
    </row>
    <row r="23" spans="1:13" ht="20.25" customHeight="1">
      <c r="A23" s="60" t="s">
        <v>159</v>
      </c>
      <c r="B23" s="47"/>
      <c r="C23" s="94"/>
      <c r="D23" s="79">
        <v>630</v>
      </c>
      <c r="E23" s="78">
        <v>277</v>
      </c>
      <c r="F23" s="85">
        <v>353</v>
      </c>
      <c r="G23" s="84"/>
      <c r="H23" s="81">
        <v>6263</v>
      </c>
      <c r="I23" s="76">
        <v>2745</v>
      </c>
      <c r="J23" s="76">
        <v>3518</v>
      </c>
      <c r="K23" s="76">
        <v>6241</v>
      </c>
      <c r="L23" s="83">
        <v>2735</v>
      </c>
      <c r="M23" s="83">
        <v>3505</v>
      </c>
    </row>
    <row r="24" spans="1:13" ht="13.5" customHeight="1">
      <c r="A24" s="60" t="s">
        <v>158</v>
      </c>
      <c r="B24" s="47"/>
      <c r="C24" s="94"/>
      <c r="D24" s="79">
        <v>473</v>
      </c>
      <c r="E24" s="78">
        <v>187</v>
      </c>
      <c r="F24" s="85">
        <v>286</v>
      </c>
      <c r="G24" s="84"/>
      <c r="H24" s="81">
        <v>4650</v>
      </c>
      <c r="I24" s="76">
        <v>1835</v>
      </c>
      <c r="J24" s="76">
        <v>2814</v>
      </c>
      <c r="K24" s="76">
        <v>4636</v>
      </c>
      <c r="L24" s="83">
        <v>1830</v>
      </c>
      <c r="M24" s="83">
        <v>2806</v>
      </c>
    </row>
    <row r="25" spans="1:13" ht="13.5" customHeight="1">
      <c r="A25" s="86">
        <v>85</v>
      </c>
      <c r="B25" s="47" t="s">
        <v>146</v>
      </c>
      <c r="C25" s="94"/>
      <c r="D25" s="79">
        <v>446</v>
      </c>
      <c r="E25" s="78">
        <v>129</v>
      </c>
      <c r="F25" s="85">
        <v>317</v>
      </c>
      <c r="G25" s="84"/>
      <c r="H25" s="81">
        <v>4328</v>
      </c>
      <c r="I25" s="76">
        <v>1243</v>
      </c>
      <c r="J25" s="76">
        <v>3085</v>
      </c>
      <c r="K25" s="76">
        <v>4316</v>
      </c>
      <c r="L25" s="83">
        <v>1239</v>
      </c>
      <c r="M25" s="83">
        <v>3077</v>
      </c>
    </row>
    <row r="26" spans="1:13" s="40" customFormat="1" ht="20.25" customHeight="1">
      <c r="A26" s="47" t="s">
        <v>154</v>
      </c>
      <c r="B26" s="47"/>
      <c r="C26" s="94"/>
      <c r="D26" s="79" t="s">
        <v>92</v>
      </c>
      <c r="E26" s="78" t="s">
        <v>92</v>
      </c>
      <c r="F26" s="78" t="s">
        <v>92</v>
      </c>
      <c r="G26" s="82"/>
      <c r="H26" s="81"/>
      <c r="I26" s="76"/>
      <c r="J26" s="76"/>
      <c r="K26" s="76"/>
      <c r="L26" s="76"/>
      <c r="M26" s="76"/>
    </row>
    <row r="27" spans="1:13" s="40" customFormat="1" ht="13.5" customHeight="1">
      <c r="A27" s="60" t="s">
        <v>151</v>
      </c>
      <c r="B27" s="47" t="s">
        <v>150</v>
      </c>
      <c r="C27" s="94"/>
      <c r="D27" s="79">
        <v>1649</v>
      </c>
      <c r="E27" s="78">
        <v>844</v>
      </c>
      <c r="F27" s="78">
        <v>804</v>
      </c>
      <c r="G27" s="82"/>
      <c r="H27" s="81">
        <v>16536</v>
      </c>
      <c r="I27" s="76">
        <v>8468</v>
      </c>
      <c r="J27" s="76">
        <v>8068</v>
      </c>
      <c r="K27" s="76">
        <v>16399</v>
      </c>
      <c r="L27" s="76">
        <v>8398</v>
      </c>
      <c r="M27" s="76">
        <v>8001</v>
      </c>
    </row>
    <row r="28" spans="1:13" s="40" customFormat="1" ht="13.5" customHeight="1">
      <c r="A28" s="60" t="s">
        <v>149</v>
      </c>
      <c r="B28" s="47"/>
      <c r="C28" s="94"/>
      <c r="D28" s="79">
        <v>7945</v>
      </c>
      <c r="E28" s="78">
        <v>4001</v>
      </c>
      <c r="F28" s="78">
        <v>3944</v>
      </c>
      <c r="G28" s="82"/>
      <c r="H28" s="81">
        <v>80082</v>
      </c>
      <c r="I28" s="76">
        <v>40330</v>
      </c>
      <c r="J28" s="76">
        <v>39753</v>
      </c>
      <c r="K28" s="76">
        <v>78763</v>
      </c>
      <c r="L28" s="76">
        <v>39742</v>
      </c>
      <c r="M28" s="76">
        <v>39021</v>
      </c>
    </row>
    <row r="29" spans="1:13" s="40" customFormat="1" ht="13.5" customHeight="1">
      <c r="A29" s="60">
        <v>65</v>
      </c>
      <c r="B29" s="47" t="s">
        <v>146</v>
      </c>
      <c r="C29" s="94"/>
      <c r="D29" s="79">
        <v>3140</v>
      </c>
      <c r="E29" s="78">
        <v>1347</v>
      </c>
      <c r="F29" s="78">
        <v>1794</v>
      </c>
      <c r="G29" s="77"/>
      <c r="H29" s="76">
        <v>30894</v>
      </c>
      <c r="I29" s="76">
        <v>13224</v>
      </c>
      <c r="J29" s="76">
        <v>17670</v>
      </c>
      <c r="K29" s="76">
        <v>30770</v>
      </c>
      <c r="L29" s="76">
        <v>13170</v>
      </c>
      <c r="M29" s="76">
        <v>17600</v>
      </c>
    </row>
    <row r="30" spans="1:13" s="40" customFormat="1" ht="13.5" customHeight="1">
      <c r="A30" s="80" t="s">
        <v>153</v>
      </c>
      <c r="B30" s="47" t="s">
        <v>146</v>
      </c>
      <c r="C30" s="94"/>
      <c r="D30" s="79">
        <v>1550</v>
      </c>
      <c r="E30" s="78">
        <v>594</v>
      </c>
      <c r="F30" s="78">
        <v>956</v>
      </c>
      <c r="G30" s="77"/>
      <c r="H30" s="76">
        <v>15241</v>
      </c>
      <c r="I30" s="76">
        <v>5823</v>
      </c>
      <c r="J30" s="76">
        <v>9417</v>
      </c>
      <c r="K30" s="76">
        <v>15193</v>
      </c>
      <c r="L30" s="76">
        <v>5805</v>
      </c>
      <c r="M30" s="76">
        <v>9388</v>
      </c>
    </row>
    <row r="31" spans="1:13" s="69" customFormat="1" ht="9" customHeight="1">
      <c r="A31" s="75"/>
      <c r="B31" s="75"/>
      <c r="C31" s="115"/>
      <c r="D31" s="73"/>
      <c r="E31" s="72"/>
      <c r="F31" s="72"/>
      <c r="G31" s="71"/>
      <c r="H31" s="70"/>
      <c r="I31" s="70"/>
      <c r="J31" s="70"/>
      <c r="K31" s="70"/>
      <c r="L31" s="70"/>
      <c r="M31" s="70"/>
    </row>
    <row r="32" spans="1:13" s="40" customFormat="1" ht="18.75" customHeight="1">
      <c r="A32" s="47"/>
      <c r="B32" s="47"/>
      <c r="C32" s="94"/>
      <c r="E32" s="63"/>
      <c r="F32" s="64" t="s">
        <v>189</v>
      </c>
      <c r="G32" s="114"/>
      <c r="H32" s="64"/>
      <c r="I32" s="63"/>
      <c r="K32" s="64"/>
      <c r="M32" s="63"/>
    </row>
    <row r="33" spans="1:13" ht="13.5" customHeight="1">
      <c r="A33" s="60" t="s">
        <v>151</v>
      </c>
      <c r="B33" s="47" t="s">
        <v>150</v>
      </c>
      <c r="C33" s="94"/>
      <c r="D33" s="57">
        <v>12.9</v>
      </c>
      <c r="E33" s="56">
        <v>13.6</v>
      </c>
      <c r="F33" s="61">
        <v>12.3</v>
      </c>
      <c r="G33" s="62"/>
      <c r="H33" s="56">
        <v>13</v>
      </c>
      <c r="I33" s="56">
        <v>13.7</v>
      </c>
      <c r="J33" s="56">
        <v>12.3</v>
      </c>
      <c r="K33" s="56">
        <v>13</v>
      </c>
      <c r="L33" s="61">
        <v>13.7</v>
      </c>
      <c r="M33" s="61">
        <v>12.4</v>
      </c>
    </row>
    <row r="34" spans="1:13" ht="13.5" customHeight="1">
      <c r="A34" s="60" t="s">
        <v>149</v>
      </c>
      <c r="B34" s="47"/>
      <c r="C34" s="94"/>
      <c r="D34" s="57">
        <v>62.4</v>
      </c>
      <c r="E34" s="56">
        <v>64.599999999999994</v>
      </c>
      <c r="F34" s="61">
        <v>60.3</v>
      </c>
      <c r="G34" s="61"/>
      <c r="H34" s="57">
        <v>62.8</v>
      </c>
      <c r="I34" s="56">
        <v>65</v>
      </c>
      <c r="J34" s="56">
        <v>60.7</v>
      </c>
      <c r="K34" s="56">
        <v>62.5</v>
      </c>
      <c r="L34" s="61">
        <v>64.8</v>
      </c>
      <c r="M34" s="61">
        <v>60.4</v>
      </c>
    </row>
    <row r="35" spans="1:13" ht="13.5" customHeight="1">
      <c r="A35" s="60">
        <v>65</v>
      </c>
      <c r="B35" s="47" t="s">
        <v>146</v>
      </c>
      <c r="C35" s="94"/>
      <c r="D35" s="57">
        <v>24.7</v>
      </c>
      <c r="E35" s="56">
        <v>21.7</v>
      </c>
      <c r="F35" s="56">
        <v>27.4</v>
      </c>
      <c r="G35" s="56"/>
      <c r="H35" s="57">
        <v>24.2</v>
      </c>
      <c r="I35" s="56">
        <v>21.3</v>
      </c>
      <c r="J35" s="56">
        <v>27</v>
      </c>
      <c r="K35" s="56">
        <v>24.4</v>
      </c>
      <c r="L35" s="56">
        <v>21.5</v>
      </c>
      <c r="M35" s="56">
        <v>27.2</v>
      </c>
    </row>
    <row r="36" spans="1:13" s="40" customFormat="1" ht="13.5" customHeight="1" thickBot="1">
      <c r="A36" s="113" t="s">
        <v>153</v>
      </c>
      <c r="B36" s="54" t="s">
        <v>146</v>
      </c>
      <c r="C36" s="101"/>
      <c r="D36" s="52">
        <v>12.2</v>
      </c>
      <c r="E36" s="51">
        <v>9.6</v>
      </c>
      <c r="F36" s="51">
        <v>14.6</v>
      </c>
      <c r="G36" s="51"/>
      <c r="H36" s="52">
        <v>12</v>
      </c>
      <c r="I36" s="51">
        <v>9.4</v>
      </c>
      <c r="J36" s="51">
        <v>14.4</v>
      </c>
      <c r="K36" s="51">
        <v>12.1</v>
      </c>
      <c r="L36" s="51">
        <v>9.5</v>
      </c>
      <c r="M36" s="51">
        <v>14.5</v>
      </c>
    </row>
    <row r="37" spans="1:13" ht="17.25" customHeight="1">
      <c r="A37" s="50" t="s">
        <v>145</v>
      </c>
      <c r="B37" s="44" t="s">
        <v>142</v>
      </c>
      <c r="C37" s="49" t="s">
        <v>144</v>
      </c>
      <c r="D37" s="48"/>
      <c r="H37" s="45"/>
      <c r="I37" s="40"/>
    </row>
    <row r="38" spans="1:13" ht="12.75" customHeight="1">
      <c r="A38" s="47"/>
      <c r="B38" s="44" t="s">
        <v>142</v>
      </c>
      <c r="C38" s="43" t="s">
        <v>143</v>
      </c>
      <c r="D38" s="47"/>
      <c r="E38" s="40"/>
      <c r="F38" s="40"/>
      <c r="G38" s="40"/>
      <c r="H38" s="46"/>
      <c r="I38" s="40"/>
      <c r="J38" s="40"/>
      <c r="L38" s="40"/>
      <c r="M38" s="40"/>
    </row>
    <row r="39" spans="1:13" s="41" customFormat="1" ht="13">
      <c r="A39" s="45"/>
      <c r="B39" s="44" t="s">
        <v>142</v>
      </c>
      <c r="C39" s="43" t="s">
        <v>141</v>
      </c>
      <c r="K39" s="42"/>
    </row>
  </sheetData>
  <printOptions gridLinesSet="0"/>
  <pageMargins left="0.78740157480314965" right="0.47244094488188981" top="1.0629921259842521" bottom="0.59055118110236227" header="0.62992125984251968" footer="0.51181102362204722"/>
  <pageSetup paperSize="9" scale="98" orientation="portrait"/>
  <headerFooter>
    <oddHeader>&amp;RPopulation Estimates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Figures for paper</vt:lpstr>
      <vt:lpstr>gaku-jk1521.csv</vt:lpstr>
      <vt:lpstr>Quarterly working age pop</vt:lpstr>
      <vt:lpstr>GDPC1</vt:lpstr>
      <vt:lpstr>U.S. quarterly working age</vt:lpstr>
      <vt:lpstr>German GDP</vt:lpstr>
      <vt:lpstr>Germany quarterly working age</vt:lpstr>
      <vt:lpstr>Japan, Mar. 2013 pop rpt.</vt:lpstr>
      <vt:lpstr>Japan, Apr. 2013 pop. rpt</vt:lpstr>
      <vt:lpstr>Japan, May. 2013 pop. rpt</vt:lpstr>
      <vt:lpstr>Japan, Apr 2015 pop. rpt</vt:lpstr>
      <vt:lpstr>Japan, May 2015 pop. rpt.</vt:lpstr>
      <vt:lpstr>Japan, Jun 2015 pop. rpt</vt:lpstr>
      <vt:lpstr>U.S. POP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Hausman</dc:creator>
  <cp:lastModifiedBy>Joshua Hausman</cp:lastModifiedBy>
  <dcterms:created xsi:type="dcterms:W3CDTF">2015-10-01T20:16:33Z</dcterms:created>
  <dcterms:modified xsi:type="dcterms:W3CDTF">2015-10-09T15:54:52Z</dcterms:modified>
</cp:coreProperties>
</file>